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530" windowHeight="4980" activeTab="0"/>
  </bookViews>
  <sheets>
    <sheet name="Colour 6500k" sheetId="1" r:id="rId1"/>
    <sheet name="BW 5000k" sheetId="2" r:id="rId2"/>
    <sheet name="Sheet3" sheetId="3" r:id="rId3"/>
  </sheets>
  <definedNames>
    <definedName name="_xlnm.Print_Area" localSheetId="0">'Colour 6500k'!$A$1:$J$53</definedName>
  </definedNames>
  <calcPr fullCalcOnLoad="1"/>
</workbook>
</file>

<file path=xl/sharedStrings.xml><?xml version="1.0" encoding="utf-8"?>
<sst xmlns="http://schemas.openxmlformats.org/spreadsheetml/2006/main" count="55" uniqueCount="31">
  <si>
    <t>IRE</t>
  </si>
  <si>
    <t>Pre - X</t>
  </si>
  <si>
    <t>Pre - Y</t>
  </si>
  <si>
    <t>Distance to D6500</t>
  </si>
  <si>
    <t>Post - X</t>
  </si>
  <si>
    <t>Post - Y</t>
  </si>
  <si>
    <t>% Closer to D6500K</t>
  </si>
  <si>
    <t>Overall</t>
  </si>
  <si>
    <t>Bias-Tint</t>
  </si>
  <si>
    <t>M-TLV Calibration Report Template</t>
  </si>
  <si>
    <t>Avg High Pre-distance</t>
  </si>
  <si>
    <t>Avg Low Pre-Distance</t>
  </si>
  <si>
    <t>Avg Pre-Distance</t>
  </si>
  <si>
    <t>Avg High Post-distance</t>
  </si>
  <si>
    <t>Avg Low Post-Distance</t>
  </si>
  <si>
    <t>Avg Post-Distance</t>
  </si>
  <si>
    <t>Red (SMPTE C)</t>
  </si>
  <si>
    <t>Green (SMPTE C)</t>
  </si>
  <si>
    <t>Blue (SMPTE C)</t>
  </si>
  <si>
    <t>ISF / M-TLV Calibration Report Template</t>
  </si>
  <si>
    <t xml:space="preserve">Customer: </t>
  </si>
  <si>
    <t xml:space="preserve">Display: </t>
  </si>
  <si>
    <r>
      <t xml:space="preserve">Modification credit to DavLyn </t>
    </r>
    <r>
      <rPr>
        <b/>
        <sz val="8"/>
        <color indexed="10"/>
        <rFont val="Arial"/>
        <family val="2"/>
      </rPr>
      <t>H</t>
    </r>
    <r>
      <rPr>
        <b/>
        <sz val="8"/>
        <color indexed="11"/>
        <rFont val="Arial"/>
        <family val="2"/>
      </rPr>
      <t>T</t>
    </r>
    <r>
      <rPr>
        <b/>
        <sz val="8"/>
        <color indexed="12"/>
        <rFont val="Arial"/>
        <family val="2"/>
      </rPr>
      <t xml:space="preserve">C </t>
    </r>
    <r>
      <rPr>
        <b/>
        <sz val="8"/>
        <rFont val="Arial"/>
        <family val="2"/>
      </rPr>
      <t>&amp; Doug Weil (Clearly Resolved Image &amp; Sound)</t>
    </r>
  </si>
  <si>
    <t>Distance to D5000</t>
  </si>
  <si>
    <t>% Closer to D5000K</t>
  </si>
  <si>
    <r>
      <t xml:space="preserve">Modification credit to DavLyn </t>
    </r>
    <r>
      <rPr>
        <b/>
        <sz val="8"/>
        <color indexed="10"/>
        <rFont val="Arial"/>
        <family val="2"/>
      </rPr>
      <t>H</t>
    </r>
    <r>
      <rPr>
        <b/>
        <sz val="8"/>
        <color indexed="11"/>
        <rFont val="Arial"/>
        <family val="2"/>
      </rPr>
      <t>T</t>
    </r>
    <r>
      <rPr>
        <b/>
        <sz val="8"/>
        <color indexed="12"/>
        <rFont val="Arial"/>
        <family val="2"/>
      </rPr>
      <t xml:space="preserve">C </t>
    </r>
    <r>
      <rPr>
        <b/>
        <sz val="8"/>
        <rFont val="Arial"/>
        <family val="2"/>
      </rPr>
      <t>&amp; Doug Weil (Clearly Resolved Image &amp; Sound) &amp; digitalfilmforum.com</t>
    </r>
  </si>
  <si>
    <t>(Wt.)</t>
  </si>
  <si>
    <t>Pre</t>
  </si>
  <si>
    <t>post</t>
  </si>
  <si>
    <t xml:space="preserve">* Close - This circle serves as a simplification of the grayscale process.  Changes between points within the circle are
harder to decern by the human eye versus points outside the circle.  Human eye can see changes better with lower 
IRE levels than with higher IRE levels. </t>
  </si>
  <si>
    <t>M-TLV Calibration Report Template Version 3.0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</si>
</sst>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
    <numFmt numFmtId="175" formatCode="0.0"/>
    <numFmt numFmtId="176" formatCode="0.0000"/>
  </numFmts>
  <fonts count="13">
    <font>
      <sz val="10"/>
      <name val="Arial"/>
      <family val="0"/>
    </font>
    <font>
      <b/>
      <sz val="10"/>
      <color indexed="10"/>
      <name val="Arial"/>
      <family val="2"/>
    </font>
    <font>
      <b/>
      <sz val="10"/>
      <name val="Arial"/>
      <family val="2"/>
    </font>
    <font>
      <sz val="12"/>
      <name val="Arial"/>
      <family val="0"/>
    </font>
    <font>
      <b/>
      <sz val="18"/>
      <name val="Times New Roman"/>
      <family val="1"/>
    </font>
    <font>
      <b/>
      <sz val="8"/>
      <name val="Arial"/>
      <family val="2"/>
    </font>
    <font>
      <sz val="8"/>
      <name val="Arial"/>
      <family val="2"/>
    </font>
    <font>
      <b/>
      <sz val="8"/>
      <color indexed="10"/>
      <name val="Arial"/>
      <family val="2"/>
    </font>
    <font>
      <b/>
      <sz val="8"/>
      <color indexed="11"/>
      <name val="Arial"/>
      <family val="2"/>
    </font>
    <font>
      <b/>
      <sz val="8"/>
      <color indexed="12"/>
      <name val="Arial"/>
      <family val="2"/>
    </font>
    <font>
      <b/>
      <sz val="12"/>
      <name val="Arial"/>
      <family val="0"/>
    </font>
    <font>
      <sz val="10"/>
      <name val="Tahoma"/>
      <family val="2"/>
    </font>
    <font>
      <sz val="12"/>
      <name val="Lucida Sans Unicode"/>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24">
    <border>
      <left/>
      <right/>
      <top/>
      <bottom/>
      <diagonal/>
    </border>
    <border>
      <left style="double"/>
      <right>
        <color indexed="63"/>
      </right>
      <top style="double"/>
      <bottom style="double"/>
    </border>
    <border>
      <left style="medium"/>
      <right style="dotted"/>
      <top style="double"/>
      <bottom style="double"/>
    </border>
    <border>
      <left style="dotted"/>
      <right style="dotted"/>
      <top style="double"/>
      <bottom style="double"/>
    </border>
    <border>
      <left style="dotted"/>
      <right>
        <color indexed="63"/>
      </right>
      <top style="double"/>
      <bottom style="double"/>
    </border>
    <border>
      <left style="double"/>
      <right>
        <color indexed="63"/>
      </right>
      <top>
        <color indexed="63"/>
      </top>
      <bottom>
        <color indexed="63"/>
      </bottom>
    </border>
    <border>
      <left style="dotted"/>
      <right>
        <color indexed="63"/>
      </right>
      <top>
        <color indexed="63"/>
      </top>
      <bottom>
        <color indexed="63"/>
      </bottom>
    </border>
    <border>
      <left style="medium"/>
      <right style="double"/>
      <top>
        <color indexed="63"/>
      </top>
      <bottom>
        <color indexed="63"/>
      </bottom>
    </border>
    <border>
      <left style="double"/>
      <right>
        <color indexed="63"/>
      </right>
      <top>
        <color indexed="63"/>
      </top>
      <bottom style="double"/>
    </border>
    <border>
      <left style="medium"/>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double"/>
    </border>
    <border>
      <left style="dotted"/>
      <right style="dotted"/>
      <top>
        <color indexed="63"/>
      </top>
      <bottom>
        <color indexed="63"/>
      </bottom>
    </border>
    <border>
      <left>
        <color indexed="63"/>
      </left>
      <right style="medium"/>
      <top style="double"/>
      <bottom>
        <color indexed="63"/>
      </bottom>
    </border>
    <border>
      <left style="medium"/>
      <right style="double"/>
      <top style="double"/>
      <bottom>
        <color indexed="63"/>
      </bottom>
    </border>
    <border>
      <left style="medium"/>
      <right style="double"/>
      <top style="double"/>
      <bottom style="double"/>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0" fillId="0" borderId="0" xfId="0" applyAlignment="1">
      <alignment horizontal="center"/>
    </xf>
    <xf numFmtId="0" fontId="1" fillId="2" borderId="0" xfId="0" applyFont="1" applyFill="1" applyAlignment="1">
      <alignment horizontal="center"/>
    </xf>
    <xf numFmtId="0" fontId="2" fillId="0" borderId="0" xfId="0" applyFont="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0" borderId="5" xfId="0" applyFont="1" applyBorder="1" applyAlignment="1">
      <alignment horizontal="center"/>
    </xf>
    <xf numFmtId="0" fontId="0" fillId="0" borderId="6" xfId="0" applyBorder="1" applyAlignment="1">
      <alignment horizontal="center"/>
    </xf>
    <xf numFmtId="172" fontId="0" fillId="0" borderId="7" xfId="19" applyNumberFormat="1" applyBorder="1" applyAlignment="1">
      <alignment horizontal="center"/>
    </xf>
    <xf numFmtId="0" fontId="2" fillId="0" borderId="8" xfId="0" applyFont="1" applyBorder="1" applyAlignment="1">
      <alignment horizontal="center"/>
    </xf>
    <xf numFmtId="172" fontId="0" fillId="0" borderId="9" xfId="19" applyNumberFormat="1" applyBorder="1" applyAlignment="1">
      <alignment horizontal="center"/>
    </xf>
    <xf numFmtId="0" fontId="0" fillId="0" borderId="10" xfId="0" applyBorder="1" applyAlignment="1">
      <alignment/>
    </xf>
    <xf numFmtId="0" fontId="0" fillId="0" borderId="11" xfId="0" applyBorder="1" applyAlignment="1">
      <alignment/>
    </xf>
    <xf numFmtId="0" fontId="0" fillId="0" borderId="5" xfId="0" applyBorder="1" applyAlignment="1">
      <alignment/>
    </xf>
    <xf numFmtId="0" fontId="0" fillId="0" borderId="0" xfId="0" applyBorder="1" applyAlignment="1">
      <alignment/>
    </xf>
    <xf numFmtId="0" fontId="2" fillId="0" borderId="0" xfId="0" applyFont="1" applyBorder="1" applyAlignment="1">
      <alignment horizontal="right"/>
    </xf>
    <xf numFmtId="173" fontId="0" fillId="0" borderId="0" xfId="0" applyNumberFormat="1" applyAlignment="1">
      <alignment/>
    </xf>
    <xf numFmtId="0" fontId="0" fillId="0" borderId="8" xfId="0" applyBorder="1" applyAlignment="1">
      <alignment/>
    </xf>
    <xf numFmtId="0" fontId="0" fillId="0" borderId="12" xfId="0" applyBorder="1" applyAlignment="1">
      <alignment/>
    </xf>
    <xf numFmtId="0" fontId="0" fillId="0" borderId="7" xfId="0" applyBorder="1" applyAlignment="1">
      <alignment/>
    </xf>
    <xf numFmtId="0" fontId="0" fillId="0" borderId="9" xfId="0" applyBorder="1" applyAlignment="1">
      <alignment/>
    </xf>
    <xf numFmtId="10" fontId="2" fillId="0" borderId="7" xfId="0" applyNumberFormat="1" applyFont="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Font="1" applyAlignment="1" applyProtection="1">
      <alignment horizontal="left"/>
      <protection hidden="1"/>
    </xf>
    <xf numFmtId="0" fontId="0" fillId="0" borderId="0" xfId="0" applyAlignment="1" applyProtection="1">
      <alignment/>
      <protection hidden="1"/>
    </xf>
    <xf numFmtId="0" fontId="2" fillId="0" borderId="0" xfId="0" applyFont="1" applyAlignment="1">
      <alignment/>
    </xf>
    <xf numFmtId="174" fontId="0" fillId="0" borderId="16" xfId="0" applyNumberFormat="1" applyBorder="1" applyAlignment="1">
      <alignment horizontal="center"/>
    </xf>
    <xf numFmtId="174" fontId="0" fillId="0" borderId="11" xfId="0" applyNumberFormat="1" applyBorder="1" applyAlignment="1">
      <alignment horizontal="center"/>
    </xf>
    <xf numFmtId="174" fontId="0" fillId="0" borderId="0" xfId="0" applyNumberFormat="1" applyBorder="1" applyAlignment="1">
      <alignment horizontal="center"/>
    </xf>
    <xf numFmtId="0" fontId="0" fillId="0" borderId="17" xfId="0" applyBorder="1" applyAlignment="1">
      <alignment/>
    </xf>
    <xf numFmtId="0" fontId="2" fillId="0" borderId="18" xfId="0" applyFont="1" applyBorder="1" applyAlignment="1">
      <alignment horizontal="center"/>
    </xf>
    <xf numFmtId="0" fontId="0" fillId="0" borderId="0" xfId="0" applyAlignment="1">
      <alignment wrapText="1"/>
    </xf>
    <xf numFmtId="0" fontId="2" fillId="3" borderId="4" xfId="0" applyFont="1" applyFill="1" applyBorder="1" applyAlignment="1">
      <alignment horizontal="center" wrapText="1"/>
    </xf>
    <xf numFmtId="174" fontId="0" fillId="0" borderId="6" xfId="0" applyNumberFormat="1" applyBorder="1" applyAlignment="1">
      <alignment horizontal="center" wrapText="1"/>
    </xf>
    <xf numFmtId="174" fontId="0" fillId="0" borderId="11" xfId="0" applyNumberFormat="1" applyBorder="1" applyAlignment="1">
      <alignment horizontal="center" wrapText="1"/>
    </xf>
    <xf numFmtId="174" fontId="0" fillId="0" borderId="0" xfId="0" applyNumberFormat="1" applyBorder="1" applyAlignment="1">
      <alignment horizontal="center" wrapText="1"/>
    </xf>
    <xf numFmtId="0" fontId="0" fillId="0" borderId="12" xfId="0" applyBorder="1" applyAlignment="1">
      <alignment wrapText="1"/>
    </xf>
    <xf numFmtId="0" fontId="0" fillId="0" borderId="0" xfId="0" applyBorder="1" applyAlignment="1">
      <alignment wrapText="1"/>
    </xf>
    <xf numFmtId="0" fontId="0" fillId="0" borderId="0" xfId="0" applyFont="1" applyAlignment="1" applyProtection="1">
      <alignment horizontal="left" wrapText="1"/>
      <protection hidden="1"/>
    </xf>
    <xf numFmtId="0" fontId="2" fillId="3" borderId="3" xfId="0" applyFont="1" applyFill="1" applyBorder="1" applyAlignment="1">
      <alignment horizontal="center" wrapText="1"/>
    </xf>
    <xf numFmtId="0" fontId="2" fillId="3" borderId="19" xfId="0" applyFont="1" applyFill="1" applyBorder="1" applyAlignment="1">
      <alignment horizontal="center" wrapText="1"/>
    </xf>
    <xf numFmtId="0" fontId="0" fillId="0" borderId="20" xfId="0" applyAlignment="1">
      <alignment horizontal="center"/>
    </xf>
    <xf numFmtId="0" fontId="0" fillId="0" borderId="21" xfId="0" applyAlignment="1">
      <alignment horizontal="center"/>
    </xf>
    <xf numFmtId="0" fontId="0" fillId="0" borderId="22" xfId="0" applyAlignment="1">
      <alignment horizontal="center"/>
    </xf>
    <xf numFmtId="0" fontId="0" fillId="0" borderId="23" xfId="0" applyAlignment="1">
      <alignment horizontal="center"/>
    </xf>
    <xf numFmtId="0" fontId="5" fillId="0" borderId="0" xfId="0" applyFont="1" applyAlignment="1">
      <alignment horizontal="left"/>
    </xf>
    <xf numFmtId="0" fontId="6" fillId="0" borderId="0" xfId="0" applyFont="1" applyAlignment="1" applyProtection="1">
      <alignment horizontal="left"/>
      <protection hidden="1"/>
    </xf>
    <xf numFmtId="0" fontId="6" fillId="0" borderId="0" xfId="0" applyFont="1" applyAlignment="1" applyProtection="1">
      <alignment horizontal="left" wrapText="1"/>
      <protection hidden="1"/>
    </xf>
    <xf numFmtId="0" fontId="5" fillId="0" borderId="0" xfId="0" applyFont="1" applyAlignment="1">
      <alignment horizontal="center"/>
    </xf>
    <xf numFmtId="0" fontId="6" fillId="0" borderId="0" xfId="0" applyFont="1" applyAlignment="1">
      <alignment/>
    </xf>
    <xf numFmtId="0" fontId="6" fillId="0" borderId="0" xfId="0" applyFont="1" applyAlignment="1" applyProtection="1">
      <alignment/>
      <protection hidden="1"/>
    </xf>
    <xf numFmtId="174" fontId="0" fillId="0" borderId="20" xfId="0" applyAlignment="1">
      <alignment horizontal="center"/>
    </xf>
    <xf numFmtId="174" fontId="0" fillId="0" borderId="21" xfId="0" applyAlignment="1">
      <alignment horizontal="center"/>
    </xf>
    <xf numFmtId="174" fontId="0" fillId="0" borderId="20" xfId="0" applyNumberFormat="1" applyAlignment="1">
      <alignment horizontal="center"/>
    </xf>
    <xf numFmtId="174" fontId="0" fillId="0" borderId="22" xfId="0" applyNumberFormat="1" applyAlignment="1">
      <alignment horizontal="center"/>
    </xf>
    <xf numFmtId="174" fontId="0" fillId="0" borderId="21" xfId="0" applyNumberFormat="1" applyAlignment="1">
      <alignment horizontal="center"/>
    </xf>
    <xf numFmtId="174" fontId="0" fillId="0" borderId="23" xfId="0" applyNumberFormat="1" applyAlignment="1">
      <alignment horizontal="center"/>
    </xf>
    <xf numFmtId="0" fontId="2" fillId="0" borderId="7" xfId="0" applyFont="1" applyBorder="1" applyAlignment="1">
      <alignment horizontal="center"/>
    </xf>
    <xf numFmtId="0" fontId="2" fillId="0" borderId="0" xfId="0" applyFont="1" applyFill="1" applyBorder="1" applyAlignment="1">
      <alignment horizontal="right"/>
    </xf>
    <xf numFmtId="0" fontId="0" fillId="0" borderId="0" xfId="0" applyBorder="1" applyAlignment="1">
      <alignment horizontal="center"/>
    </xf>
    <xf numFmtId="174" fontId="0" fillId="0" borderId="0" xfId="0" applyNumberFormat="1" applyAlignment="1">
      <alignment/>
    </xf>
    <xf numFmtId="0" fontId="4" fillId="0" borderId="0" xfId="0" applyFont="1" applyAlignment="1">
      <alignment horizontal="center"/>
    </xf>
    <xf numFmtId="0" fontId="0" fillId="0" borderId="0" xfId="0"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Pre-Calibration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'Colour 6500k'!$B$6:$B$14</c:f>
              <c:numCache/>
            </c:numRef>
          </c:xVal>
          <c:yVal>
            <c:numRef>
              <c:f>'Colour 6500k'!$C$6:$C$14</c:f>
              <c:numCache/>
            </c:numRef>
          </c:yVal>
          <c:smooth val="0"/>
        </c:ser>
        <c:ser>
          <c:idx val="1"/>
          <c:order val="1"/>
          <c:tx>
            <c:v>Post-Calibration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xVal>
            <c:numRef>
              <c:f>'Colour 6500k'!$F$6:$F$14</c:f>
              <c:numCache/>
            </c:numRef>
          </c:xVal>
          <c:yVal>
            <c:numRef>
              <c:f>'Colour 6500k'!$G$6:$G$14</c:f>
              <c:numCache/>
            </c:numRef>
          </c:yVal>
          <c:smooth val="0"/>
        </c:ser>
        <c:ser>
          <c:idx val="2"/>
          <c:order val="2"/>
          <c:tx>
            <c:v>D6500K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xVal>
            <c:numRef>
              <c:f>'Colour 6500k'!$F$4</c:f>
              <c:numCache/>
            </c:numRef>
          </c:xVal>
          <c:yVal>
            <c:numRef>
              <c:f>'Colour 6500k'!$G$4</c:f>
              <c:numCache/>
            </c:numRef>
          </c:yVal>
          <c:smooth val="0"/>
        </c:ser>
        <c:ser>
          <c:idx val="3"/>
          <c:order val="3"/>
          <c:tx>
            <c:v>Red (SMPTE 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FF0000"/>
                </a:solidFill>
              </a:ln>
            </c:spPr>
          </c:marker>
          <c:xVal>
            <c:numRef>
              <c:f>'Colour 6500k'!$C$29</c:f>
              <c:numCache/>
            </c:numRef>
          </c:xVal>
          <c:yVal>
            <c:numRef>
              <c:f>'Colour 6500k'!$D$29</c:f>
              <c:numCache/>
            </c:numRef>
          </c:yVal>
          <c:smooth val="0"/>
        </c:ser>
        <c:ser>
          <c:idx val="5"/>
          <c:order val="4"/>
          <c:tx>
            <c:v>Green (SMPTE 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FF00"/>
                </a:solidFill>
              </a:ln>
            </c:spPr>
          </c:marker>
          <c:xVal>
            <c:numRef>
              <c:f>'Colour 6500k'!$C$30</c:f>
              <c:numCache/>
            </c:numRef>
          </c:xVal>
          <c:yVal>
            <c:numRef>
              <c:f>'Colour 6500k'!$D$30</c:f>
              <c:numCache/>
            </c:numRef>
          </c:yVal>
          <c:smooth val="0"/>
        </c:ser>
        <c:ser>
          <c:idx val="4"/>
          <c:order val="5"/>
          <c:tx>
            <c:v>Blue (SMPTE 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FF"/>
                </a:solidFill>
              </a:ln>
            </c:spPr>
          </c:marker>
          <c:xVal>
            <c:numRef>
              <c:f>'Colour 6500k'!$C$31</c:f>
              <c:numCache/>
            </c:numRef>
          </c:xVal>
          <c:yVal>
            <c:numRef>
              <c:f>'Colour 6500k'!$D$31</c:f>
              <c:numCache/>
            </c:numRef>
          </c:yVal>
          <c:smooth val="0"/>
        </c:ser>
        <c:ser>
          <c:idx val="6"/>
          <c:order val="6"/>
          <c:tx>
            <c:v>Close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noFill/>
              <a:ln>
                <a:solidFill>
                  <a:srgbClr val="008080"/>
                </a:solidFill>
              </a:ln>
            </c:spPr>
          </c:marker>
          <c:xVal>
            <c:numRef>
              <c:f>'Colour 6500k'!$L$20</c:f>
              <c:numCache/>
            </c:numRef>
          </c:xVal>
          <c:yVal>
            <c:numRef>
              <c:f>'Colour 6500k'!$M$20</c:f>
              <c:numCache/>
            </c:numRef>
          </c:yVal>
          <c:smooth val="0"/>
        </c:ser>
        <c:axId val="46308648"/>
        <c:axId val="14124649"/>
      </c:scatterChart>
      <c:valAx>
        <c:axId val="46308648"/>
        <c:scaling>
          <c:orientation val="minMax"/>
          <c:max val="0.65"/>
          <c:min val="0.15"/>
        </c:scaling>
        <c:axPos val="b"/>
        <c:title>
          <c:tx>
            <c:rich>
              <a:bodyPr vert="horz" rot="0" anchor="ctr"/>
              <a:lstStyle/>
              <a:p>
                <a:pPr algn="ctr">
                  <a:defRPr/>
                </a:pPr>
                <a:r>
                  <a:rPr lang="en-US" cap="none" sz="1200" b="0" i="0" u="none" baseline="0"/>
                  <a:t>X Axis - Blue to Red</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pPr>
          </a:p>
        </c:txPr>
        <c:crossAx val="14124649"/>
        <c:crosses val="autoZero"/>
        <c:crossBetween val="midCat"/>
        <c:dispUnits/>
        <c:majorUnit val="0.1"/>
      </c:valAx>
      <c:valAx>
        <c:axId val="14124649"/>
        <c:scaling>
          <c:orientation val="minMax"/>
          <c:max val="0.65"/>
          <c:min val="0.05"/>
        </c:scaling>
        <c:axPos val="l"/>
        <c:title>
          <c:tx>
            <c:rich>
              <a:bodyPr vert="horz" rot="-5400000" anchor="ctr"/>
              <a:lstStyle/>
              <a:p>
                <a:pPr algn="ctr">
                  <a:defRPr/>
                </a:pPr>
                <a:r>
                  <a:rPr lang="en-US" cap="none" sz="1200" b="0" i="0" u="none" baseline="0"/>
                  <a:t>Y Axis Blue to Green</a:t>
                </a:r>
              </a:p>
            </c:rich>
          </c:tx>
          <c:layout/>
          <c:overlay val="0"/>
          <c:spPr>
            <a:noFill/>
            <a:ln>
              <a:noFill/>
            </a:ln>
          </c:spPr>
        </c:title>
        <c:majorGridlines/>
        <c:delete val="0"/>
        <c:numFmt formatCode="0.000" sourceLinked="0"/>
        <c:majorTickMark val="out"/>
        <c:minorTickMark val="none"/>
        <c:tickLblPos val="nextTo"/>
        <c:txPr>
          <a:bodyPr/>
          <a:lstStyle/>
          <a:p>
            <a:pPr>
              <a:defRPr lang="en-US" cap="none" sz="1000" b="0" i="0" u="none" baseline="0"/>
            </a:pPr>
          </a:p>
        </c:txPr>
        <c:crossAx val="46308648"/>
        <c:crosses val="autoZero"/>
        <c:crossBetween val="midCat"/>
        <c:dispUnits/>
        <c:majorUnit val="0.1"/>
        <c:minorUnit val="0.02"/>
      </c:valAx>
      <c:spPr>
        <a:solidFill>
          <a:srgbClr val="C0C0C0"/>
        </a:solidFill>
        <a:ln w="12700">
          <a:solidFill>
            <a:srgbClr val="808080"/>
          </a:solidFill>
        </a:ln>
      </c:spPr>
    </c:plotArea>
    <c:legend>
      <c:legendPos val="r"/>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Pre-Calibration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'Colour 6500k'!$B$6:$B$14</c:f>
              <c:numCache>
                <c:ptCount val="9"/>
                <c:pt idx="0">
                  <c:v>0.28200000000000003</c:v>
                </c:pt>
                <c:pt idx="1">
                  <c:v>0.28600000000000003</c:v>
                </c:pt>
                <c:pt idx="2">
                  <c:v>0.291</c:v>
                </c:pt>
                <c:pt idx="3">
                  <c:v>0.297</c:v>
                </c:pt>
                <c:pt idx="4">
                  <c:v>0.301</c:v>
                </c:pt>
                <c:pt idx="5">
                  <c:v>0.307</c:v>
                </c:pt>
                <c:pt idx="6">
                  <c:v>0.313</c:v>
                </c:pt>
                <c:pt idx="7">
                  <c:v>0.334</c:v>
                </c:pt>
                <c:pt idx="8">
                  <c:v>0.40700000000000003</c:v>
                </c:pt>
              </c:numCache>
            </c:numRef>
          </c:xVal>
          <c:yVal>
            <c:numRef>
              <c:f>'Colour 6500k'!$C$6:$C$14</c:f>
              <c:numCache>
                <c:ptCount val="9"/>
                <c:pt idx="0">
                  <c:v>0.257</c:v>
                </c:pt>
                <c:pt idx="1">
                  <c:v>0.261</c:v>
                </c:pt>
                <c:pt idx="2">
                  <c:v>0.268</c:v>
                </c:pt>
                <c:pt idx="3">
                  <c:v>0.276</c:v>
                </c:pt>
                <c:pt idx="4">
                  <c:v>0.281</c:v>
                </c:pt>
                <c:pt idx="5">
                  <c:v>0.28200000000000003</c:v>
                </c:pt>
                <c:pt idx="6">
                  <c:v>0.291</c:v>
                </c:pt>
                <c:pt idx="7">
                  <c:v>0.313</c:v>
                </c:pt>
                <c:pt idx="8">
                  <c:v>0.399</c:v>
                </c:pt>
              </c:numCache>
            </c:numRef>
          </c:yVal>
          <c:smooth val="0"/>
        </c:ser>
        <c:ser>
          <c:idx val="1"/>
          <c:order val="1"/>
          <c:tx>
            <c:v>Post-Calibration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'Colour 6500k'!$F$6:$F$14</c:f>
              <c:numCache>
                <c:ptCount val="9"/>
                <c:pt idx="0">
                  <c:v>0.312</c:v>
                </c:pt>
                <c:pt idx="1">
                  <c:v>0.312</c:v>
                </c:pt>
                <c:pt idx="2">
                  <c:v>0.312</c:v>
                </c:pt>
                <c:pt idx="3">
                  <c:v>0.31</c:v>
                </c:pt>
                <c:pt idx="4">
                  <c:v>0.31</c:v>
                </c:pt>
                <c:pt idx="5">
                  <c:v>0.308</c:v>
                </c:pt>
                <c:pt idx="6">
                  <c:v>0.305</c:v>
                </c:pt>
                <c:pt idx="7">
                  <c:v>0.306</c:v>
                </c:pt>
                <c:pt idx="8">
                  <c:v>0.314</c:v>
                </c:pt>
              </c:numCache>
            </c:numRef>
          </c:xVal>
          <c:yVal>
            <c:numRef>
              <c:f>'Colour 6500k'!$G$6:$G$14</c:f>
              <c:numCache>
                <c:ptCount val="9"/>
                <c:pt idx="0">
                  <c:v>0.329</c:v>
                </c:pt>
                <c:pt idx="1">
                  <c:v>0.331</c:v>
                </c:pt>
                <c:pt idx="2">
                  <c:v>0.33</c:v>
                </c:pt>
                <c:pt idx="3">
                  <c:v>0.328</c:v>
                </c:pt>
                <c:pt idx="4">
                  <c:v>0.327</c:v>
                </c:pt>
                <c:pt idx="5">
                  <c:v>0.326</c:v>
                </c:pt>
                <c:pt idx="6">
                  <c:v>0.324</c:v>
                </c:pt>
                <c:pt idx="7">
                  <c:v>0.325</c:v>
                </c:pt>
                <c:pt idx="8">
                  <c:v>0.342</c:v>
                </c:pt>
              </c:numCache>
            </c:numRef>
          </c:yVal>
          <c:smooth val="0"/>
        </c:ser>
        <c:ser>
          <c:idx val="2"/>
          <c:order val="2"/>
          <c:tx>
            <c:v>D5000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'BW 5000k'!$F$4</c:f>
              <c:numCache/>
            </c:numRef>
          </c:xVal>
          <c:yVal>
            <c:numRef>
              <c:f>'BW 5000k'!$G$4</c:f>
              <c:numCache/>
            </c:numRef>
          </c:yVal>
          <c:smooth val="0"/>
        </c:ser>
        <c:ser>
          <c:idx val="3"/>
          <c:order val="3"/>
          <c:tx>
            <c:v>Red (SMPTE 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FF0000"/>
                </a:solidFill>
              </a:ln>
            </c:spPr>
          </c:marker>
          <c:xVal>
            <c:numRef>
              <c:f>'Colour 6500k'!$C$29</c:f>
              <c:numCache>
                <c:ptCount val="1"/>
                <c:pt idx="0">
                  <c:v>0.63</c:v>
                </c:pt>
              </c:numCache>
            </c:numRef>
          </c:xVal>
          <c:yVal>
            <c:numRef>
              <c:f>'Colour 6500k'!$D$29</c:f>
              <c:numCache>
                <c:ptCount val="1"/>
                <c:pt idx="0">
                  <c:v>0.34</c:v>
                </c:pt>
              </c:numCache>
            </c:numRef>
          </c:yVal>
          <c:smooth val="0"/>
        </c:ser>
        <c:ser>
          <c:idx val="5"/>
          <c:order val="4"/>
          <c:tx>
            <c:v>Green (SMPTE 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339966"/>
                </a:solidFill>
              </a:ln>
            </c:spPr>
          </c:marker>
          <c:xVal>
            <c:numRef>
              <c:f>'Colour 6500k'!$C$30</c:f>
              <c:numCache>
                <c:ptCount val="1"/>
                <c:pt idx="0">
                  <c:v>0.31</c:v>
                </c:pt>
              </c:numCache>
            </c:numRef>
          </c:xVal>
          <c:yVal>
            <c:numRef>
              <c:f>'Colour 6500k'!$D$30</c:f>
              <c:numCache>
                <c:ptCount val="1"/>
                <c:pt idx="0">
                  <c:v>0.595</c:v>
                </c:pt>
              </c:numCache>
            </c:numRef>
          </c:yVal>
          <c:smooth val="0"/>
        </c:ser>
        <c:ser>
          <c:idx val="4"/>
          <c:order val="5"/>
          <c:tx>
            <c:v>Blue (SMPTE 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FF"/>
                </a:solidFill>
              </a:ln>
            </c:spPr>
          </c:marker>
          <c:xVal>
            <c:numRef>
              <c:f>'Colour 6500k'!$C$31</c:f>
              <c:numCache>
                <c:ptCount val="1"/>
                <c:pt idx="0">
                  <c:v>0.155</c:v>
                </c:pt>
              </c:numCache>
            </c:numRef>
          </c:xVal>
          <c:yVal>
            <c:numRef>
              <c:f>'Colour 6500k'!$D$31</c:f>
              <c:numCache>
                <c:ptCount val="1"/>
                <c:pt idx="0">
                  <c:v>0.07</c:v>
                </c:pt>
              </c:numCache>
            </c:numRef>
          </c:yVal>
          <c:smooth val="0"/>
        </c:ser>
        <c:axId val="60012978"/>
        <c:axId val="3245891"/>
      </c:scatterChart>
      <c:valAx>
        <c:axId val="60012978"/>
        <c:scaling>
          <c:orientation val="minMax"/>
        </c:scaling>
        <c:axPos val="b"/>
        <c:title>
          <c:tx>
            <c:rich>
              <a:bodyPr vert="horz" rot="0" anchor="ctr"/>
              <a:lstStyle/>
              <a:p>
                <a:pPr algn="ctr">
                  <a:defRPr/>
                </a:pPr>
                <a:r>
                  <a:rPr lang="en-US" cap="none" sz="1200" b="1" i="0" u="none" baseline="0">
                    <a:latin typeface="Arial"/>
                    <a:ea typeface="Arial"/>
                    <a:cs typeface="Arial"/>
                  </a:rPr>
                  <a:t>X</a:t>
                </a:r>
              </a:p>
            </c:rich>
          </c:tx>
          <c:layout/>
          <c:overlay val="0"/>
          <c:spPr>
            <a:noFill/>
            <a:ln>
              <a:noFill/>
            </a:ln>
          </c:spPr>
        </c:title>
        <c:majorGridlines/>
        <c:delete val="0"/>
        <c:numFmt formatCode="General" sourceLinked="1"/>
        <c:majorTickMark val="out"/>
        <c:minorTickMark val="none"/>
        <c:tickLblPos val="nextTo"/>
        <c:crossAx val="3245891"/>
        <c:crosses val="autoZero"/>
        <c:crossBetween val="midCat"/>
        <c:dispUnits/>
      </c:valAx>
      <c:valAx>
        <c:axId val="3245891"/>
        <c:scaling>
          <c:orientation val="minMax"/>
        </c:scaling>
        <c:axPos val="l"/>
        <c:title>
          <c:tx>
            <c:rich>
              <a:bodyPr vert="horz" rot="-5400000" anchor="ctr"/>
              <a:lstStyle/>
              <a:p>
                <a:pPr algn="ctr">
                  <a:defRPr/>
                </a:pPr>
                <a:r>
                  <a:rPr lang="en-US" cap="none" sz="1200" b="1" i="0" u="none" baseline="0">
                    <a:latin typeface="Arial"/>
                    <a:ea typeface="Arial"/>
                    <a:cs typeface="Arial"/>
                  </a:rPr>
                  <a:t>Y</a:t>
                </a:r>
              </a:p>
            </c:rich>
          </c:tx>
          <c:layout/>
          <c:overlay val="0"/>
          <c:spPr>
            <a:noFill/>
            <a:ln>
              <a:noFill/>
            </a:ln>
          </c:spPr>
        </c:title>
        <c:majorGridlines/>
        <c:delete val="0"/>
        <c:numFmt formatCode="General" sourceLinked="1"/>
        <c:majorTickMark val="out"/>
        <c:minorTickMark val="none"/>
        <c:tickLblPos val="nextTo"/>
        <c:crossAx val="6001297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0.3305</cdr:x>
      <cdr:y>0.124</cdr:y>
    </cdr:from>
    <cdr:to>
      <cdr:x>0.75275</cdr:x>
      <cdr:y>0.447</cdr:y>
    </cdr:to>
    <cdr:sp>
      <cdr:nvSpPr>
        <cdr:cNvPr id="1" name="Line 2"/>
        <cdr:cNvSpPr>
          <a:spLocks/>
        </cdr:cNvSpPr>
      </cdr:nvSpPr>
      <cdr:spPr>
        <a:xfrm>
          <a:off x="2219325" y="466725"/>
          <a:ext cx="2838450" cy="1228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0.1265</cdr:x>
      <cdr:y>0.447</cdr:y>
    </cdr:from>
    <cdr:to>
      <cdr:x>0.75275</cdr:x>
      <cdr:y>0.79125</cdr:y>
    </cdr:to>
    <cdr:sp>
      <cdr:nvSpPr>
        <cdr:cNvPr id="2" name="Line 4"/>
        <cdr:cNvSpPr>
          <a:spLocks/>
        </cdr:cNvSpPr>
      </cdr:nvSpPr>
      <cdr:spPr>
        <a:xfrm flipV="1">
          <a:off x="847725" y="1695450"/>
          <a:ext cx="4210050" cy="1304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0.1265</cdr:x>
      <cdr:y>0.124</cdr:y>
    </cdr:from>
    <cdr:to>
      <cdr:x>0.3305</cdr:x>
      <cdr:y>0.79125</cdr:y>
    </cdr:to>
    <cdr:sp>
      <cdr:nvSpPr>
        <cdr:cNvPr id="3" name="Line 5"/>
        <cdr:cNvSpPr>
          <a:spLocks/>
        </cdr:cNvSpPr>
      </cdr:nvSpPr>
      <cdr:spPr>
        <a:xfrm flipV="1">
          <a:off x="847725" y="466725"/>
          <a:ext cx="1371600" cy="2533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10</xdr:col>
      <xdr:colOff>0</xdr:colOff>
      <xdr:row>50</xdr:row>
      <xdr:rowOff>76200</xdr:rowOff>
    </xdr:to>
    <xdr:graphicFrame>
      <xdr:nvGraphicFramePr>
        <xdr:cNvPr id="1" name="Chart 2"/>
        <xdr:cNvGraphicFramePr/>
      </xdr:nvGraphicFramePr>
      <xdr:xfrm>
        <a:off x="0" y="4724400"/>
        <a:ext cx="6724650" cy="3800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10</xdr:col>
      <xdr:colOff>0</xdr:colOff>
      <xdr:row>49</xdr:row>
      <xdr:rowOff>76200</xdr:rowOff>
    </xdr:to>
    <xdr:graphicFrame>
      <xdr:nvGraphicFramePr>
        <xdr:cNvPr id="1" name="Chart 1"/>
        <xdr:cNvGraphicFramePr/>
      </xdr:nvGraphicFramePr>
      <xdr:xfrm>
        <a:off x="0" y="4562475"/>
        <a:ext cx="6724650" cy="3800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2"/>
  <sheetViews>
    <sheetView tabSelected="1" workbookViewId="0" topLeftCell="A4">
      <selection activeCell="N17" sqref="N17"/>
    </sheetView>
  </sheetViews>
  <sheetFormatPr defaultColWidth="9.140625" defaultRowHeight="12.75"/>
  <cols>
    <col min="1" max="1" width="5.7109375" style="0" customWidth="1"/>
    <col min="2" max="3" width="8.57421875" style="0" customWidth="1"/>
    <col min="4" max="4" width="12.7109375" style="35" customWidth="1"/>
    <col min="5" max="5" width="8.28125" style="35" customWidth="1"/>
    <col min="6" max="6" width="11.7109375" style="0" customWidth="1"/>
    <col min="7" max="7" width="10.7109375" style="0" customWidth="1"/>
    <col min="8" max="8" width="12.7109375" style="0" customWidth="1"/>
    <col min="10" max="10" width="12.7109375" style="0" customWidth="1"/>
  </cols>
  <sheetData>
    <row r="1" spans="1:10" ht="22.5">
      <c r="A1" s="65" t="s">
        <v>19</v>
      </c>
      <c r="B1" s="65"/>
      <c r="C1" s="65"/>
      <c r="D1" s="65"/>
      <c r="E1" s="65"/>
      <c r="F1" s="65"/>
      <c r="G1" s="65"/>
      <c r="H1" s="65"/>
      <c r="I1" s="65"/>
      <c r="J1" s="65"/>
    </row>
    <row r="2" spans="1:7" ht="12.75">
      <c r="A2" s="29" t="s">
        <v>20</v>
      </c>
      <c r="G2" s="29" t="s">
        <v>21</v>
      </c>
    </row>
    <row r="4" spans="2:10" ht="13.5" thickBot="1">
      <c r="B4" s="2">
        <v>0.313</v>
      </c>
      <c r="C4" s="2">
        <v>0.329</v>
      </c>
      <c r="F4" s="2">
        <v>0.313</v>
      </c>
      <c r="G4" s="2">
        <v>0.329</v>
      </c>
      <c r="J4" s="1"/>
    </row>
    <row r="5" spans="1:14" ht="28.5" customHeight="1" thickBot="1" thickTop="1">
      <c r="A5" s="4" t="s">
        <v>0</v>
      </c>
      <c r="B5" s="5" t="s">
        <v>1</v>
      </c>
      <c r="C5" s="6" t="s">
        <v>2</v>
      </c>
      <c r="D5" s="36" t="s">
        <v>3</v>
      </c>
      <c r="E5" s="7" t="s">
        <v>8</v>
      </c>
      <c r="F5" s="5" t="s">
        <v>4</v>
      </c>
      <c r="G5" s="6" t="s">
        <v>5</v>
      </c>
      <c r="H5" s="43" t="s">
        <v>3</v>
      </c>
      <c r="I5" s="7" t="s">
        <v>8</v>
      </c>
      <c r="J5" s="44" t="s">
        <v>6</v>
      </c>
      <c r="L5" t="s">
        <v>27</v>
      </c>
      <c r="N5" t="s">
        <v>28</v>
      </c>
    </row>
    <row r="6" spans="1:15" ht="13.5" thickTop="1">
      <c r="A6" s="8">
        <v>100</v>
      </c>
      <c r="B6" s="55">
        <v>0.28200000000000003</v>
      </c>
      <c r="C6" s="47">
        <v>0.257</v>
      </c>
      <c r="D6" s="37">
        <f aca="true" t="shared" si="0" ref="D6:D14">SQRT((ABS(B6-$B$4))^2+(ABS(C6-$C$4))^2)</f>
        <v>0.07839005038906405</v>
      </c>
      <c r="E6" s="9" t="str">
        <f aca="true" t="shared" si="1" ref="E6:E14">IF(C6&gt;0.329,"+ G",(IF(B6&gt;0.313,"+ R","+ B")))</f>
        <v>+ B</v>
      </c>
      <c r="F6" s="45">
        <v>0.312</v>
      </c>
      <c r="G6" s="47">
        <v>0.329</v>
      </c>
      <c r="H6" s="30">
        <f aca="true" t="shared" si="2" ref="H6:H14">SQRT((ABS(F6-$B$4))^2+(ABS(G6-$C$4))^2)</f>
        <v>0.0010000000000000009</v>
      </c>
      <c r="I6" s="9" t="str">
        <f aca="true" t="shared" si="3" ref="I6:I14">IF(G6&gt;0.329,"+ G",(IF(F6&gt;0.313,"+ R","+ B")))</f>
        <v>+ B</v>
      </c>
      <c r="J6" s="10">
        <f aca="true" t="shared" si="4" ref="J6:J14">1-(H6/D6)</f>
        <v>0.987243279025376</v>
      </c>
      <c r="L6">
        <v>0.5</v>
      </c>
      <c r="M6" s="64">
        <f>D6*L6</f>
        <v>0.039195025194532024</v>
      </c>
      <c r="N6">
        <v>0.5</v>
      </c>
      <c r="O6" s="64">
        <f>N6*H6</f>
        <v>0.0005000000000000004</v>
      </c>
    </row>
    <row r="7" spans="1:15" ht="12.75">
      <c r="A7" s="8">
        <v>90</v>
      </c>
      <c r="B7" s="55">
        <v>0.28600000000000003</v>
      </c>
      <c r="C7" s="47">
        <v>0.261</v>
      </c>
      <c r="D7" s="37">
        <f t="shared" si="0"/>
        <v>0.07316419889536137</v>
      </c>
      <c r="E7" s="9" t="str">
        <f t="shared" si="1"/>
        <v>+ B</v>
      </c>
      <c r="F7" s="45">
        <v>0.312</v>
      </c>
      <c r="G7" s="47">
        <v>0.331</v>
      </c>
      <c r="H7" s="30">
        <f t="shared" si="2"/>
        <v>0.002236067977499792</v>
      </c>
      <c r="I7" s="9" t="str">
        <f t="shared" si="3"/>
        <v>+ G</v>
      </c>
      <c r="J7" s="10">
        <f t="shared" si="4"/>
        <v>0.9694376756492914</v>
      </c>
      <c r="L7">
        <v>0.6</v>
      </c>
      <c r="M7" s="64">
        <f aca="true" t="shared" si="5" ref="M7:M14">D7*L7</f>
        <v>0.04389851933721682</v>
      </c>
      <c r="N7">
        <v>0.6</v>
      </c>
      <c r="O7" s="64">
        <f aca="true" t="shared" si="6" ref="O7:O14">N7*H7</f>
        <v>0.0013416407864998753</v>
      </c>
    </row>
    <row r="8" spans="1:15" ht="12.75">
      <c r="A8" s="8">
        <v>80</v>
      </c>
      <c r="B8" s="55">
        <v>0.291</v>
      </c>
      <c r="C8" s="47">
        <v>0.268</v>
      </c>
      <c r="D8" s="37">
        <f t="shared" si="0"/>
        <v>0.06484597134749391</v>
      </c>
      <c r="E8" s="9" t="str">
        <f t="shared" si="1"/>
        <v>+ B</v>
      </c>
      <c r="F8" s="57">
        <v>0.312</v>
      </c>
      <c r="G8" s="58">
        <v>0.33</v>
      </c>
      <c r="H8" s="30">
        <f t="shared" si="2"/>
        <v>0.0014142135623730963</v>
      </c>
      <c r="I8" s="9" t="str">
        <f t="shared" si="3"/>
        <v>+ G</v>
      </c>
      <c r="J8" s="10">
        <f t="shared" si="4"/>
        <v>0.9781911885505629</v>
      </c>
      <c r="L8">
        <v>0.7</v>
      </c>
      <c r="M8" s="64">
        <f t="shared" si="5"/>
        <v>0.045392179943245736</v>
      </c>
      <c r="N8">
        <v>0.7</v>
      </c>
      <c r="O8" s="64">
        <f t="shared" si="6"/>
        <v>0.0009899494936611675</v>
      </c>
    </row>
    <row r="9" spans="1:15" ht="12.75">
      <c r="A9" s="8">
        <v>70</v>
      </c>
      <c r="B9" s="55">
        <v>0.297</v>
      </c>
      <c r="C9" s="47">
        <v>0.276</v>
      </c>
      <c r="D9" s="37">
        <f t="shared" si="0"/>
        <v>0.055362442142665634</v>
      </c>
      <c r="E9" s="9" t="str">
        <f t="shared" si="1"/>
        <v>+ B</v>
      </c>
      <c r="F9" s="57">
        <v>0.31</v>
      </c>
      <c r="G9" s="58">
        <v>0.328</v>
      </c>
      <c r="H9" s="30">
        <f t="shared" si="2"/>
        <v>0.003162277660168382</v>
      </c>
      <c r="I9" s="9" t="str">
        <f t="shared" si="3"/>
        <v>+ B</v>
      </c>
      <c r="J9" s="10">
        <f t="shared" si="4"/>
        <v>0.9428804522022459</v>
      </c>
      <c r="L9">
        <v>0.8</v>
      </c>
      <c r="M9" s="64">
        <f t="shared" si="5"/>
        <v>0.04428995371413251</v>
      </c>
      <c r="N9">
        <v>0.8</v>
      </c>
      <c r="O9" s="64">
        <f t="shared" si="6"/>
        <v>0.0025298221281347057</v>
      </c>
    </row>
    <row r="10" spans="1:15" ht="12.75">
      <c r="A10" s="8">
        <v>60</v>
      </c>
      <c r="B10" s="55">
        <v>0.301</v>
      </c>
      <c r="C10" s="47">
        <v>0.281</v>
      </c>
      <c r="D10" s="37">
        <f t="shared" si="0"/>
        <v>0.049477267507411916</v>
      </c>
      <c r="E10" s="9" t="str">
        <f t="shared" si="1"/>
        <v>+ B</v>
      </c>
      <c r="F10" s="57">
        <v>0.31</v>
      </c>
      <c r="G10" s="58">
        <v>0.327</v>
      </c>
      <c r="H10" s="30">
        <f t="shared" si="2"/>
        <v>0.0036055512754639926</v>
      </c>
      <c r="I10" s="9" t="str">
        <f t="shared" si="3"/>
        <v>+ B</v>
      </c>
      <c r="J10" s="10">
        <f t="shared" si="4"/>
        <v>0.9271271139837327</v>
      </c>
      <c r="L10">
        <v>1</v>
      </c>
      <c r="M10" s="64">
        <f t="shared" si="5"/>
        <v>0.049477267507411916</v>
      </c>
      <c r="N10">
        <v>1</v>
      </c>
      <c r="O10" s="64">
        <f t="shared" si="6"/>
        <v>0.0036055512754639926</v>
      </c>
    </row>
    <row r="11" spans="1:15" ht="12.75">
      <c r="A11" s="8">
        <v>50</v>
      </c>
      <c r="B11" s="55">
        <v>0.307</v>
      </c>
      <c r="C11" s="47">
        <v>0.28200000000000003</v>
      </c>
      <c r="D11" s="37">
        <f t="shared" si="0"/>
        <v>0.04738143096192852</v>
      </c>
      <c r="E11" s="9" t="str">
        <f t="shared" si="1"/>
        <v>+ B</v>
      </c>
      <c r="F11" s="57">
        <v>0.308</v>
      </c>
      <c r="G11" s="58">
        <v>0.326</v>
      </c>
      <c r="H11" s="30">
        <f t="shared" si="2"/>
        <v>0.0058309518948453055</v>
      </c>
      <c r="I11" s="9" t="str">
        <f t="shared" si="3"/>
        <v>+ B</v>
      </c>
      <c r="J11" s="10">
        <f t="shared" si="4"/>
        <v>0.8769359266601606</v>
      </c>
      <c r="L11">
        <v>1.8</v>
      </c>
      <c r="M11" s="64">
        <f t="shared" si="5"/>
        <v>0.08528657573147133</v>
      </c>
      <c r="N11">
        <v>1.8</v>
      </c>
      <c r="O11" s="64">
        <f t="shared" si="6"/>
        <v>0.01049571341072155</v>
      </c>
    </row>
    <row r="12" spans="1:15" ht="12.75">
      <c r="A12" s="8">
        <v>40</v>
      </c>
      <c r="B12" s="55">
        <v>0.313</v>
      </c>
      <c r="C12" s="47">
        <v>0.291</v>
      </c>
      <c r="D12" s="37">
        <f t="shared" si="0"/>
        <v>0.038000000000000034</v>
      </c>
      <c r="E12" s="9" t="str">
        <f t="shared" si="1"/>
        <v>+ B</v>
      </c>
      <c r="F12" s="57">
        <v>0.305</v>
      </c>
      <c r="G12" s="58">
        <v>0.324</v>
      </c>
      <c r="H12" s="30">
        <f t="shared" si="2"/>
        <v>0.009433981132056611</v>
      </c>
      <c r="I12" s="9" t="str">
        <f t="shared" si="3"/>
        <v>+ B</v>
      </c>
      <c r="J12" s="10">
        <f t="shared" si="4"/>
        <v>0.7517373386300894</v>
      </c>
      <c r="L12">
        <v>2.2</v>
      </c>
      <c r="M12" s="64">
        <f t="shared" si="5"/>
        <v>0.08360000000000008</v>
      </c>
      <c r="N12">
        <v>2.2</v>
      </c>
      <c r="O12" s="64">
        <f t="shared" si="6"/>
        <v>0.020754758490524546</v>
      </c>
    </row>
    <row r="13" spans="1:15" ht="12.75">
      <c r="A13" s="8">
        <v>30</v>
      </c>
      <c r="B13" s="55">
        <v>0.334</v>
      </c>
      <c r="C13" s="47">
        <v>0.313</v>
      </c>
      <c r="D13" s="37">
        <f t="shared" si="0"/>
        <v>0.026400757564888196</v>
      </c>
      <c r="E13" s="9" t="str">
        <f t="shared" si="1"/>
        <v>+ R</v>
      </c>
      <c r="F13" s="57">
        <v>0.306</v>
      </c>
      <c r="G13" s="58">
        <v>0.325</v>
      </c>
      <c r="H13" s="30">
        <f t="shared" si="2"/>
        <v>0.008062257748298557</v>
      </c>
      <c r="I13" s="9" t="str">
        <f t="shared" si="3"/>
        <v>+ B</v>
      </c>
      <c r="J13" s="10">
        <f t="shared" si="4"/>
        <v>0.6946202119964545</v>
      </c>
      <c r="L13">
        <v>2.6</v>
      </c>
      <c r="M13" s="64">
        <f t="shared" si="5"/>
        <v>0.06864196966870931</v>
      </c>
      <c r="N13">
        <v>2.6</v>
      </c>
      <c r="O13" s="64">
        <f t="shared" si="6"/>
        <v>0.02096187014557625</v>
      </c>
    </row>
    <row r="14" spans="1:15" ht="13.5" thickBot="1">
      <c r="A14" s="11">
        <v>20</v>
      </c>
      <c r="B14" s="56">
        <v>0.40700000000000003</v>
      </c>
      <c r="C14" s="48">
        <v>0.399</v>
      </c>
      <c r="D14" s="37">
        <f t="shared" si="0"/>
        <v>0.11720068259186892</v>
      </c>
      <c r="E14" s="9" t="str">
        <f t="shared" si="1"/>
        <v>+ G</v>
      </c>
      <c r="F14" s="59">
        <v>0.314</v>
      </c>
      <c r="G14" s="60">
        <v>0.342</v>
      </c>
      <c r="H14" s="30">
        <f t="shared" si="2"/>
        <v>0.013038404810405309</v>
      </c>
      <c r="I14" s="9" t="str">
        <f t="shared" si="3"/>
        <v>+ G</v>
      </c>
      <c r="J14" s="12">
        <f t="shared" si="4"/>
        <v>0.8887514601275037</v>
      </c>
      <c r="L14">
        <v>3</v>
      </c>
      <c r="M14" s="64">
        <f t="shared" si="5"/>
        <v>0.3516020477756068</v>
      </c>
      <c r="N14">
        <v>3</v>
      </c>
      <c r="O14" s="64">
        <f t="shared" si="6"/>
        <v>0.039115214431215926</v>
      </c>
    </row>
    <row r="15" spans="1:10" ht="12.75" customHeight="1" thickTop="1">
      <c r="A15" s="13"/>
      <c r="B15" s="14"/>
      <c r="C15" s="14"/>
      <c r="D15" s="38"/>
      <c r="E15" s="38"/>
      <c r="F15" s="24"/>
      <c r="G15" s="14"/>
      <c r="H15" s="31"/>
      <c r="I15" s="14"/>
      <c r="J15" s="34" t="s">
        <v>7</v>
      </c>
    </row>
    <row r="16" spans="1:10" ht="12.75" customHeight="1">
      <c r="A16" s="15"/>
      <c r="B16" s="16"/>
      <c r="C16" s="16"/>
      <c r="D16" s="39"/>
      <c r="E16" s="39"/>
      <c r="F16" s="25"/>
      <c r="G16" s="16"/>
      <c r="H16" s="32"/>
      <c r="I16" s="16"/>
      <c r="J16" s="61"/>
    </row>
    <row r="17" spans="1:11" ht="12.75" customHeight="1">
      <c r="A17" s="15"/>
      <c r="B17" s="16"/>
      <c r="C17" s="17" t="s">
        <v>10</v>
      </c>
      <c r="D17" s="39">
        <f>AVERAGE(D6:D10)</f>
        <v>0.06424798605639938</v>
      </c>
      <c r="E17" s="39"/>
      <c r="F17" s="25"/>
      <c r="G17" s="17" t="s">
        <v>13</v>
      </c>
      <c r="H17" s="32">
        <f>AVERAGE(H6:H10)</f>
        <v>0.002283622095101053</v>
      </c>
      <c r="I17" s="17"/>
      <c r="J17" s="23">
        <f>1-(H17/D17)</f>
        <v>0.9644561295182638</v>
      </c>
      <c r="K17" s="18"/>
    </row>
    <row r="18" spans="1:11" ht="12.75" customHeight="1">
      <c r="A18" s="15"/>
      <c r="B18" s="16"/>
      <c r="C18" s="17"/>
      <c r="E18" s="39"/>
      <c r="F18" s="25"/>
      <c r="G18" s="17"/>
      <c r="H18" s="32"/>
      <c r="I18" s="63"/>
      <c r="J18" s="21"/>
      <c r="K18" s="18"/>
    </row>
    <row r="19" spans="1:11" ht="12.75" customHeight="1">
      <c r="A19" s="15"/>
      <c r="B19" s="16"/>
      <c r="C19" s="17" t="s">
        <v>11</v>
      </c>
      <c r="D19" s="39">
        <f>AVERAGE(D11:D14)</f>
        <v>0.05724571777967141</v>
      </c>
      <c r="E19" s="39"/>
      <c r="F19" s="25"/>
      <c r="G19" s="17" t="s">
        <v>14</v>
      </c>
      <c r="H19" s="32">
        <f>AVERAGE(H11:H14)</f>
        <v>0.009091398896401445</v>
      </c>
      <c r="I19" s="17"/>
      <c r="J19" s="23">
        <f>1-(H19/D19)</f>
        <v>0.8411863935151862</v>
      </c>
      <c r="K19" s="18"/>
    </row>
    <row r="20" spans="1:13" ht="12.75" customHeight="1">
      <c r="A20" s="15"/>
      <c r="B20" s="16"/>
      <c r="E20" s="39"/>
      <c r="F20" s="25"/>
      <c r="G20" s="17"/>
      <c r="H20" s="32"/>
      <c r="I20" s="63"/>
      <c r="J20" s="21"/>
      <c r="K20" s="18"/>
      <c r="L20">
        <v>0.311</v>
      </c>
      <c r="M20">
        <v>0.32</v>
      </c>
    </row>
    <row r="21" spans="1:11" ht="12.75" customHeight="1">
      <c r="A21" s="15"/>
      <c r="B21" s="16"/>
      <c r="C21" s="17" t="s">
        <v>12</v>
      </c>
      <c r="D21" s="39">
        <f>AVERAGE(D6:D14)</f>
        <v>0.06113586682229807</v>
      </c>
      <c r="E21" s="39"/>
      <c r="F21" s="25"/>
      <c r="G21" s="17" t="s">
        <v>15</v>
      </c>
      <c r="H21" s="32">
        <f>AVERAGE(H6:H14)</f>
        <v>0.005309300673456783</v>
      </c>
      <c r="I21" s="17"/>
      <c r="J21" s="23">
        <f>1-(H21/D21)</f>
        <v>0.9131557144860777</v>
      </c>
      <c r="K21" s="18"/>
    </row>
    <row r="22" spans="1:11" ht="12.75" customHeight="1">
      <c r="A22" s="15"/>
      <c r="B22" s="16"/>
      <c r="C22" s="62" t="s">
        <v>26</v>
      </c>
      <c r="D22" s="39">
        <f>AVERAGE(M6:M14)</f>
        <v>0.0901537265413696</v>
      </c>
      <c r="E22" s="39"/>
      <c r="F22" s="25"/>
      <c r="G22" s="62" t="s">
        <v>26</v>
      </c>
      <c r="H22" s="32">
        <f>AVERAGE(O6:O14)</f>
        <v>0.011143835573533113</v>
      </c>
      <c r="I22" s="63"/>
      <c r="J22" s="23">
        <f>1-(H22/D22)</f>
        <v>0.8763907383415876</v>
      </c>
      <c r="K22" s="18"/>
    </row>
    <row r="23" spans="1:10" ht="12.75" customHeight="1" thickBot="1">
      <c r="A23" s="19"/>
      <c r="B23" s="20"/>
      <c r="C23" s="20"/>
      <c r="D23" s="40"/>
      <c r="E23" s="40"/>
      <c r="F23" s="26"/>
      <c r="G23" s="20"/>
      <c r="H23" s="20"/>
      <c r="I23" s="20"/>
      <c r="J23" s="22"/>
    </row>
    <row r="24" spans="1:10" ht="12.75" customHeight="1" thickTop="1">
      <c r="A24" s="16"/>
      <c r="B24" s="16"/>
      <c r="C24" s="16"/>
      <c r="D24" s="41"/>
      <c r="E24" s="41"/>
      <c r="F24" s="16"/>
      <c r="G24" s="16"/>
      <c r="H24" s="16"/>
      <c r="I24" s="16"/>
      <c r="J24" s="16"/>
    </row>
    <row r="25" spans="1:10" ht="12.75">
      <c r="A25" s="49" t="s">
        <v>30</v>
      </c>
      <c r="B25" s="50"/>
      <c r="C25" s="50"/>
      <c r="D25" s="51"/>
      <c r="E25" s="51"/>
      <c r="F25" s="52"/>
      <c r="G25" s="53"/>
      <c r="H25" s="52"/>
      <c r="I25" s="52"/>
      <c r="J25" s="53"/>
    </row>
    <row r="26" spans="1:10" ht="12.75">
      <c r="A26" s="49" t="s">
        <v>25</v>
      </c>
      <c r="B26" s="54"/>
      <c r="C26" s="50"/>
      <c r="D26" s="51"/>
      <c r="E26" s="51"/>
      <c r="F26" s="53"/>
      <c r="G26" s="53"/>
      <c r="H26" s="53"/>
      <c r="I26" s="53"/>
      <c r="J26" s="53"/>
    </row>
    <row r="27" spans="2:7" ht="12.75">
      <c r="B27" s="28"/>
      <c r="C27" s="27"/>
      <c r="D27" s="42"/>
      <c r="E27" s="42"/>
      <c r="G27" s="3"/>
    </row>
    <row r="29" spans="2:5" ht="12.75">
      <c r="B29" s="27" t="s">
        <v>16</v>
      </c>
      <c r="C29" s="27">
        <v>0.63</v>
      </c>
      <c r="D29" s="42">
        <v>0.34</v>
      </c>
      <c r="E29" s="42"/>
    </row>
    <row r="30" spans="2:5" ht="12.75">
      <c r="B30" s="28" t="s">
        <v>17</v>
      </c>
      <c r="C30" s="27">
        <v>0.31</v>
      </c>
      <c r="D30" s="42">
        <v>0.595</v>
      </c>
      <c r="E30" s="42"/>
    </row>
    <row r="31" spans="2:5" ht="12.75">
      <c r="B31" s="28" t="s">
        <v>18</v>
      </c>
      <c r="C31" s="27">
        <v>0.155</v>
      </c>
      <c r="D31" s="42">
        <v>0.07</v>
      </c>
      <c r="E31" s="42"/>
    </row>
    <row r="52" spans="1:10" ht="40.5" customHeight="1">
      <c r="A52" s="66" t="s">
        <v>29</v>
      </c>
      <c r="B52" s="66"/>
      <c r="C52" s="66"/>
      <c r="D52" s="66"/>
      <c r="E52" s="66"/>
      <c r="F52" s="66"/>
      <c r="G52" s="66"/>
      <c r="H52" s="66"/>
      <c r="I52" s="66"/>
      <c r="J52" s="66"/>
    </row>
  </sheetData>
  <mergeCells count="2">
    <mergeCell ref="A1:J1"/>
    <mergeCell ref="A52:J52"/>
  </mergeCells>
  <printOptions/>
  <pageMargins left="0.26" right="0.25" top="0.5" bottom="0.5"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K30"/>
  <sheetViews>
    <sheetView workbookViewId="0" topLeftCell="A23">
      <selection activeCell="H24" sqref="H24"/>
    </sheetView>
  </sheetViews>
  <sheetFormatPr defaultColWidth="9.140625" defaultRowHeight="12.75"/>
  <cols>
    <col min="1" max="1" width="5.7109375" style="0" customWidth="1"/>
    <col min="2" max="3" width="8.57421875" style="0" customWidth="1"/>
    <col min="4" max="4" width="12.7109375" style="35" customWidth="1"/>
    <col min="5" max="5" width="8.28125" style="35" customWidth="1"/>
    <col min="6" max="6" width="11.7109375" style="0" customWidth="1"/>
    <col min="7" max="7" width="10.7109375" style="0" customWidth="1"/>
    <col min="8" max="8" width="12.7109375" style="0" customWidth="1"/>
    <col min="10" max="10" width="12.7109375" style="0" customWidth="1"/>
  </cols>
  <sheetData>
    <row r="1" spans="1:10" ht="22.5">
      <c r="A1" s="65" t="s">
        <v>19</v>
      </c>
      <c r="B1" s="65"/>
      <c r="C1" s="65"/>
      <c r="D1" s="65"/>
      <c r="E1" s="65"/>
      <c r="F1" s="65"/>
      <c r="G1" s="65"/>
      <c r="H1" s="65"/>
      <c r="I1" s="65"/>
      <c r="J1" s="65"/>
    </row>
    <row r="2" spans="1:7" ht="12.75">
      <c r="A2" s="29" t="s">
        <v>20</v>
      </c>
      <c r="G2" s="29" t="s">
        <v>21</v>
      </c>
    </row>
    <row r="4" spans="2:10" ht="13.5" thickBot="1">
      <c r="B4" s="2">
        <v>0.358</v>
      </c>
      <c r="C4" s="2">
        <v>0.346</v>
      </c>
      <c r="F4" s="2">
        <v>0.358</v>
      </c>
      <c r="G4" s="2">
        <v>0.346</v>
      </c>
      <c r="J4" s="1"/>
    </row>
    <row r="5" spans="1:10" ht="28.5" customHeight="1" thickBot="1" thickTop="1">
      <c r="A5" s="4" t="s">
        <v>0</v>
      </c>
      <c r="B5" s="5" t="s">
        <v>1</v>
      </c>
      <c r="C5" s="6" t="s">
        <v>2</v>
      </c>
      <c r="D5" s="36" t="s">
        <v>23</v>
      </c>
      <c r="E5" s="7" t="s">
        <v>8</v>
      </c>
      <c r="F5" s="5" t="s">
        <v>4</v>
      </c>
      <c r="G5" s="6" t="s">
        <v>5</v>
      </c>
      <c r="H5" s="43" t="s">
        <v>23</v>
      </c>
      <c r="I5" s="7" t="s">
        <v>8</v>
      </c>
      <c r="J5" s="44" t="s">
        <v>24</v>
      </c>
    </row>
    <row r="6" spans="1:10" ht="13.5" thickTop="1">
      <c r="A6" s="8">
        <v>100</v>
      </c>
      <c r="B6" s="55">
        <v>0.28200000000000003</v>
      </c>
      <c r="C6" s="47">
        <v>0.257</v>
      </c>
      <c r="D6" s="37">
        <f aca="true" t="shared" si="0" ref="D6:D14">SQRT((ABS(B6-$B$4))^2+(ABS(C6-$C$4))^2)</f>
        <v>0.11703418304068255</v>
      </c>
      <c r="E6" s="9" t="str">
        <f aca="true" t="shared" si="1" ref="E6:E14">IF(C6&gt;0.329,"+ G",(IF(B6&gt;0.313,"+ R","+ B")))</f>
        <v>+ B</v>
      </c>
      <c r="F6" s="45">
        <v>0.312</v>
      </c>
      <c r="G6" s="47">
        <v>0.329</v>
      </c>
      <c r="H6" s="30">
        <f aca="true" t="shared" si="2" ref="H6:H14">SQRT((ABS(F6-$B$4))^2+(ABS(G6-$C$4))^2)</f>
        <v>0.049040799340956884</v>
      </c>
      <c r="I6" s="9" t="str">
        <f aca="true" t="shared" si="3" ref="I6:I14">IF(G6&gt;0.329,"+ G",(IF(F6&gt;0.313,"+ R","+ B")))</f>
        <v>+ B</v>
      </c>
      <c r="J6" s="10">
        <f aca="true" t="shared" si="4" ref="J6:J14">1-(H6/D6)</f>
        <v>0.5809702937481975</v>
      </c>
    </row>
    <row r="7" spans="1:10" ht="12.75">
      <c r="A7" s="8">
        <v>90</v>
      </c>
      <c r="B7" s="55">
        <v>0.28600000000000003</v>
      </c>
      <c r="C7" s="47">
        <v>0.261</v>
      </c>
      <c r="D7" s="37">
        <f t="shared" si="0"/>
        <v>0.1113956911195401</v>
      </c>
      <c r="E7" s="9" t="str">
        <f t="shared" si="1"/>
        <v>+ B</v>
      </c>
      <c r="F7" s="45">
        <v>0.312</v>
      </c>
      <c r="G7" s="47">
        <v>0.331</v>
      </c>
      <c r="H7" s="30">
        <f t="shared" si="2"/>
        <v>0.04838388161361175</v>
      </c>
      <c r="I7" s="9" t="str">
        <f t="shared" si="3"/>
        <v>+ G</v>
      </c>
      <c r="J7" s="10">
        <f t="shared" si="4"/>
        <v>0.5656575121771057</v>
      </c>
    </row>
    <row r="8" spans="1:10" ht="12.75">
      <c r="A8" s="8">
        <v>80</v>
      </c>
      <c r="B8" s="55">
        <v>0.291</v>
      </c>
      <c r="C8" s="47">
        <v>0.268</v>
      </c>
      <c r="D8" s="37">
        <f t="shared" si="0"/>
        <v>0.1028250942134263</v>
      </c>
      <c r="E8" s="9" t="str">
        <f t="shared" si="1"/>
        <v>+ B</v>
      </c>
      <c r="F8" s="55">
        <v>0.312</v>
      </c>
      <c r="G8" s="47">
        <v>0.33</v>
      </c>
      <c r="H8" s="30">
        <f t="shared" si="2"/>
        <v>0.048703182647543655</v>
      </c>
      <c r="I8" s="9" t="str">
        <f t="shared" si="3"/>
        <v>+ G</v>
      </c>
      <c r="J8" s="10">
        <f t="shared" si="4"/>
        <v>0.5263492533597476</v>
      </c>
    </row>
    <row r="9" spans="1:10" ht="12.75">
      <c r="A9" s="8">
        <v>70</v>
      </c>
      <c r="B9" s="55">
        <v>0.297</v>
      </c>
      <c r="C9" s="47">
        <v>0.276</v>
      </c>
      <c r="D9" s="37">
        <f t="shared" si="0"/>
        <v>0.09284934033152843</v>
      </c>
      <c r="E9" s="9" t="str">
        <f t="shared" si="1"/>
        <v>+ B</v>
      </c>
      <c r="F9" s="45">
        <v>0.31</v>
      </c>
      <c r="G9" s="47">
        <v>0.328</v>
      </c>
      <c r="H9" s="30">
        <f t="shared" si="2"/>
        <v>0.05126402247190516</v>
      </c>
      <c r="I9" s="9" t="str">
        <f t="shared" si="3"/>
        <v>+ B</v>
      </c>
      <c r="J9" s="10">
        <f t="shared" si="4"/>
        <v>0.44787951870350917</v>
      </c>
    </row>
    <row r="10" spans="1:10" ht="12.75">
      <c r="A10" s="8">
        <v>60</v>
      </c>
      <c r="B10" s="55">
        <v>0.301</v>
      </c>
      <c r="C10" s="47">
        <v>0.281</v>
      </c>
      <c r="D10" s="37">
        <f t="shared" si="0"/>
        <v>0.08645229898620391</v>
      </c>
      <c r="E10" s="9" t="str">
        <f t="shared" si="1"/>
        <v>+ B</v>
      </c>
      <c r="F10" s="45">
        <v>0.31</v>
      </c>
      <c r="G10" s="47">
        <v>0.327</v>
      </c>
      <c r="H10" s="30">
        <f t="shared" si="2"/>
        <v>0.0516236379965612</v>
      </c>
      <c r="I10" s="9" t="str">
        <f t="shared" si="3"/>
        <v>+ B</v>
      </c>
      <c r="J10" s="10">
        <f t="shared" si="4"/>
        <v>0.4028656426499505</v>
      </c>
    </row>
    <row r="11" spans="1:10" ht="12.75">
      <c r="A11" s="8">
        <v>50</v>
      </c>
      <c r="B11" s="55">
        <v>0.307</v>
      </c>
      <c r="C11" s="47">
        <v>0.28200000000000003</v>
      </c>
      <c r="D11" s="37">
        <f t="shared" si="0"/>
        <v>0.081835200250259</v>
      </c>
      <c r="E11" s="9" t="str">
        <f t="shared" si="1"/>
        <v>+ B</v>
      </c>
      <c r="F11" s="45">
        <v>0.308</v>
      </c>
      <c r="G11" s="47">
        <v>0.326</v>
      </c>
      <c r="H11" s="30">
        <f t="shared" si="2"/>
        <v>0.053851648071345015</v>
      </c>
      <c r="I11" s="9" t="str">
        <f t="shared" si="3"/>
        <v>+ B</v>
      </c>
      <c r="J11" s="10">
        <f t="shared" si="4"/>
        <v>0.34195006663804706</v>
      </c>
    </row>
    <row r="12" spans="1:10" ht="12.75">
      <c r="A12" s="8">
        <v>40</v>
      </c>
      <c r="B12" s="55">
        <v>0.313</v>
      </c>
      <c r="C12" s="47">
        <v>0.291</v>
      </c>
      <c r="D12" s="37">
        <f t="shared" si="0"/>
        <v>0.07106335201775947</v>
      </c>
      <c r="E12" s="9" t="str">
        <f t="shared" si="1"/>
        <v>+ B</v>
      </c>
      <c r="F12" s="45">
        <v>0.305</v>
      </c>
      <c r="G12" s="47">
        <v>0.324</v>
      </c>
      <c r="H12" s="30">
        <f t="shared" si="2"/>
        <v>0.05738466694161427</v>
      </c>
      <c r="I12" s="9" t="str">
        <f t="shared" si="3"/>
        <v>+ B</v>
      </c>
      <c r="J12" s="10">
        <f t="shared" si="4"/>
        <v>0.192485784694293</v>
      </c>
    </row>
    <row r="13" spans="1:10" ht="12.75">
      <c r="A13" s="8">
        <v>30</v>
      </c>
      <c r="B13" s="55">
        <v>0.334</v>
      </c>
      <c r="C13" s="47">
        <v>0.313</v>
      </c>
      <c r="D13" s="37">
        <f t="shared" si="0"/>
        <v>0.040804411526206286</v>
      </c>
      <c r="E13" s="9" t="str">
        <f t="shared" si="1"/>
        <v>+ R</v>
      </c>
      <c r="F13" s="45">
        <v>0.306</v>
      </c>
      <c r="G13" s="47">
        <v>0.325</v>
      </c>
      <c r="H13" s="30">
        <f t="shared" si="2"/>
        <v>0.05608029957123979</v>
      </c>
      <c r="I13" s="9" t="str">
        <f t="shared" si="3"/>
        <v>+ B</v>
      </c>
      <c r="J13" s="10">
        <f t="shared" si="4"/>
        <v>-0.37436854187255464</v>
      </c>
    </row>
    <row r="14" spans="1:10" ht="13.5" thickBot="1">
      <c r="A14" s="11">
        <v>20</v>
      </c>
      <c r="B14" s="56">
        <v>0.40700000000000003</v>
      </c>
      <c r="C14" s="48">
        <v>0.399</v>
      </c>
      <c r="D14" s="37">
        <f t="shared" si="0"/>
        <v>0.07218032973047442</v>
      </c>
      <c r="E14" s="9" t="str">
        <f t="shared" si="1"/>
        <v>+ G</v>
      </c>
      <c r="F14" s="46">
        <v>0.314</v>
      </c>
      <c r="G14" s="48">
        <v>0.342</v>
      </c>
      <c r="H14" s="30">
        <f t="shared" si="2"/>
        <v>0.04418144406874902</v>
      </c>
      <c r="I14" s="9" t="str">
        <f t="shared" si="3"/>
        <v>+ G</v>
      </c>
      <c r="J14" s="12">
        <f t="shared" si="4"/>
        <v>0.38790188083477695</v>
      </c>
    </row>
    <row r="15" spans="1:10" ht="12.75" customHeight="1" thickTop="1">
      <c r="A15" s="13"/>
      <c r="B15" s="14"/>
      <c r="C15" s="14"/>
      <c r="D15" s="38"/>
      <c r="E15" s="38"/>
      <c r="F15" s="24"/>
      <c r="G15" s="14"/>
      <c r="H15" s="31"/>
      <c r="I15" s="33"/>
      <c r="J15" s="34" t="s">
        <v>7</v>
      </c>
    </row>
    <row r="16" spans="1:11" ht="12.75" customHeight="1">
      <c r="A16" s="15"/>
      <c r="B16" s="16"/>
      <c r="C16" s="17"/>
      <c r="D16" s="39"/>
      <c r="E16" s="39"/>
      <c r="F16" s="25"/>
      <c r="G16" s="17"/>
      <c r="H16" s="32"/>
      <c r="I16" s="17"/>
      <c r="J16" s="21"/>
      <c r="K16" s="18"/>
    </row>
    <row r="17" spans="1:11" ht="12.75" customHeight="1">
      <c r="A17" s="15"/>
      <c r="B17" s="16"/>
      <c r="C17" s="17" t="s">
        <v>10</v>
      </c>
      <c r="D17" s="39">
        <f>AVERAGE(D6:D10)</f>
        <v>0.10211132153827625</v>
      </c>
      <c r="E17" s="39"/>
      <c r="F17" s="25"/>
      <c r="G17" s="17" t="s">
        <v>13</v>
      </c>
      <c r="H17" s="32">
        <f>AVERAGE(H6:H10)</f>
        <v>0.04980310481411572</v>
      </c>
      <c r="I17" s="9"/>
      <c r="J17" s="23">
        <f>1-(H17/D17)</f>
        <v>0.5122665727575848</v>
      </c>
      <c r="K17" s="18"/>
    </row>
    <row r="18" spans="1:11" ht="12.75" customHeight="1">
      <c r="A18" s="15"/>
      <c r="B18" s="16"/>
      <c r="C18" s="17"/>
      <c r="D18" s="39"/>
      <c r="E18" s="39"/>
      <c r="F18" s="25"/>
      <c r="G18" s="17"/>
      <c r="H18" s="32"/>
      <c r="I18" s="17"/>
      <c r="J18" s="21"/>
      <c r="K18" s="18"/>
    </row>
    <row r="19" spans="1:11" ht="12.75" customHeight="1">
      <c r="A19" s="15"/>
      <c r="B19" s="16"/>
      <c r="C19" s="17" t="s">
        <v>11</v>
      </c>
      <c r="D19" s="39">
        <f>AVERAGE(D11:D14)</f>
        <v>0.0664708233811748</v>
      </c>
      <c r="E19" s="39"/>
      <c r="F19" s="25"/>
      <c r="G19" s="17" t="s">
        <v>14</v>
      </c>
      <c r="H19" s="32">
        <f>AVERAGE(H11:H14)</f>
        <v>0.05287451466323702</v>
      </c>
      <c r="I19" s="9"/>
      <c r="J19" s="23">
        <f>1-(H19/D19)</f>
        <v>0.20454551375075025</v>
      </c>
      <c r="K19" s="18"/>
    </row>
    <row r="20" spans="1:11" ht="12.75" customHeight="1">
      <c r="A20" s="15"/>
      <c r="B20" s="16"/>
      <c r="C20" s="17"/>
      <c r="D20" s="39"/>
      <c r="E20" s="39"/>
      <c r="F20" s="25"/>
      <c r="G20" s="17"/>
      <c r="H20" s="32"/>
      <c r="I20" s="17"/>
      <c r="J20" s="21"/>
      <c r="K20" s="18"/>
    </row>
    <row r="21" spans="1:11" ht="12.75" customHeight="1">
      <c r="A21" s="15"/>
      <c r="B21" s="16"/>
      <c r="C21" s="17" t="s">
        <v>12</v>
      </c>
      <c r="D21" s="39">
        <f>AVERAGE(D6:D14)</f>
        <v>0.08627110013512004</v>
      </c>
      <c r="E21" s="39"/>
      <c r="F21" s="25"/>
      <c r="G21" s="17" t="s">
        <v>15</v>
      </c>
      <c r="H21" s="32">
        <f>AVERAGE(H6:H14)</f>
        <v>0.05116817585816963</v>
      </c>
      <c r="I21" s="9"/>
      <c r="J21" s="23">
        <f>1-(H21/D21)</f>
        <v>0.4068908849194145</v>
      </c>
      <c r="K21" s="18"/>
    </row>
    <row r="22" spans="1:10" ht="12.75" customHeight="1" thickBot="1">
      <c r="A22" s="19"/>
      <c r="B22" s="20"/>
      <c r="C22" s="20"/>
      <c r="D22" s="40"/>
      <c r="E22" s="40"/>
      <c r="F22" s="26"/>
      <c r="G22" s="20"/>
      <c r="H22" s="20"/>
      <c r="I22" s="20"/>
      <c r="J22" s="22"/>
    </row>
    <row r="23" spans="1:10" ht="12.75" customHeight="1" thickTop="1">
      <c r="A23" s="16"/>
      <c r="B23" s="16"/>
      <c r="C23" s="16"/>
      <c r="D23" s="41"/>
      <c r="E23" s="41"/>
      <c r="F23" s="16"/>
      <c r="G23" s="16"/>
      <c r="H23" s="16"/>
      <c r="I23" s="16"/>
      <c r="J23" s="16"/>
    </row>
    <row r="24" spans="1:10" ht="12.75">
      <c r="A24" s="49" t="s">
        <v>9</v>
      </c>
      <c r="B24" s="50"/>
      <c r="C24" s="50"/>
      <c r="D24" s="51"/>
      <c r="E24" s="51"/>
      <c r="F24" s="52"/>
      <c r="G24" s="53"/>
      <c r="H24" s="52"/>
      <c r="I24" s="52"/>
      <c r="J24" s="53"/>
    </row>
    <row r="25" spans="1:10" ht="12.75">
      <c r="A25" s="49" t="s">
        <v>22</v>
      </c>
      <c r="B25" s="54"/>
      <c r="C25" s="50"/>
      <c r="D25" s="51"/>
      <c r="E25" s="51"/>
      <c r="F25" s="53"/>
      <c r="G25" s="53"/>
      <c r="H25" s="53"/>
      <c r="I25" s="53"/>
      <c r="J25" s="53"/>
    </row>
    <row r="26" spans="2:7" ht="12.75">
      <c r="B26" s="28"/>
      <c r="C26" s="27"/>
      <c r="D26" s="42"/>
      <c r="E26" s="42"/>
      <c r="G26" s="3"/>
    </row>
    <row r="28" spans="2:5" ht="12.75">
      <c r="B28" s="27" t="s">
        <v>16</v>
      </c>
      <c r="C28" s="27">
        <v>0.63</v>
      </c>
      <c r="D28" s="42">
        <v>0.34</v>
      </c>
      <c r="E28" s="42"/>
    </row>
    <row r="29" spans="2:5" ht="12.75">
      <c r="B29" s="28" t="s">
        <v>17</v>
      </c>
      <c r="C29" s="27">
        <v>0.31</v>
      </c>
      <c r="D29" s="42">
        <v>0.595</v>
      </c>
      <c r="E29" s="42"/>
    </row>
    <row r="30" spans="2:5" ht="12.75">
      <c r="B30" s="28" t="s">
        <v>18</v>
      </c>
      <c r="C30" s="27">
        <v>0.155</v>
      </c>
      <c r="D30" s="42">
        <v>0.07</v>
      </c>
      <c r="E30" s="42"/>
    </row>
  </sheetData>
  <mergeCells count="1">
    <mergeCell ref="A1:J1"/>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 Computer</dc:creator>
  <cp:keywords/>
  <dc:description/>
  <cp:lastModifiedBy>ba</cp:lastModifiedBy>
  <cp:lastPrinted>2003-06-05T17:15:45Z</cp:lastPrinted>
  <dcterms:created xsi:type="dcterms:W3CDTF">2002-12-03T11:09:07Z</dcterms:created>
  <dcterms:modified xsi:type="dcterms:W3CDTF">2003-06-05T17:17:31Z</dcterms:modified>
  <cp:category/>
  <cp:version/>
  <cp:contentType/>
  <cp:contentStatus/>
</cp:coreProperties>
</file>