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0"/>
  </bookViews>
  <sheets>
    <sheet name="Colour 6500k" sheetId="1" r:id="rId1"/>
    <sheet name="BW 5400k" sheetId="2" r:id="rId2"/>
  </sheets>
  <definedNames>
    <definedName name="_xlnm.Print_Area" localSheetId="0">'Colour 6500k'!$A$1:$J$49</definedName>
  </definedNames>
  <calcPr fullCalcOnLoad="1"/>
</workbook>
</file>

<file path=xl/sharedStrings.xml><?xml version="1.0" encoding="utf-8"?>
<sst xmlns="http://schemas.openxmlformats.org/spreadsheetml/2006/main" count="50" uniqueCount="23">
  <si>
    <t xml:space="preserve">Customer: </t>
  </si>
  <si>
    <t xml:space="preserve">Display: </t>
  </si>
  <si>
    <t>IRE</t>
  </si>
  <si>
    <t>Pre - X</t>
  </si>
  <si>
    <t>Pre - Y</t>
  </si>
  <si>
    <t>Distance to D6500</t>
  </si>
  <si>
    <t>Bias-Tint</t>
  </si>
  <si>
    <t>Post - X</t>
  </si>
  <si>
    <t>Post - Y</t>
  </si>
  <si>
    <t>% Closer to D6500K</t>
  </si>
  <si>
    <t>Overall</t>
  </si>
  <si>
    <t>Avg High Pre-distance</t>
  </si>
  <si>
    <t>Avg High Post-distance</t>
  </si>
  <si>
    <t>Avg Low Pre-Distance</t>
  </si>
  <si>
    <t>Avg Low Post-Distance</t>
  </si>
  <si>
    <t>Avg Pre-Distance</t>
  </si>
  <si>
    <t>Avg Post-Distance</t>
  </si>
  <si>
    <t>M-TLV Calibration Report Template</t>
  </si>
  <si>
    <t>Modification credit to DavLyn HTC &amp; Doug Weil (Clearly Resolved Image &amp; Sound)</t>
  </si>
  <si>
    <t>Red (SMPTE C)</t>
  </si>
  <si>
    <t>Green (SMPTE C)</t>
  </si>
  <si>
    <t>Blue (SMPTE C)</t>
  </si>
  <si>
    <t>ISF / M-TLV Calibration Report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</si>
</sst>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);\(#,##0.00\)"/>
    <numFmt numFmtId="173" formatCode="#,##0_);\(#,##0\)"/>
    <numFmt numFmtId="174" formatCode="0.0%"/>
    <numFmt numFmtId="175" formatCode="0.000%"/>
    <numFmt numFmtId="176" formatCode="0.000"/>
  </numFmts>
  <fonts count="13">
    <font>
      <sz val="10"/>
      <color indexed="9"/>
      <name val="Arial"/>
      <family val="0"/>
    </font>
    <font>
      <b/>
      <sz val="10"/>
      <color indexed="12"/>
      <name val="Arial"/>
      <family val="0"/>
    </font>
    <font>
      <b/>
      <sz val="10"/>
      <color indexed="9"/>
      <name val="Arial"/>
      <family val="0"/>
    </font>
    <font>
      <b/>
      <sz val="16"/>
      <color indexed="9"/>
      <name val="Times"/>
      <family val="0"/>
    </font>
    <font>
      <sz val="10.5"/>
      <name val="Lucida Sans Unicode"/>
      <family val="2"/>
    </font>
    <font>
      <sz val="18.25"/>
      <name val="Arial"/>
      <family val="0"/>
    </font>
    <font>
      <b/>
      <sz val="10.5"/>
      <name val="Lucida Sans Unicode"/>
      <family val="2"/>
    </font>
    <font>
      <sz val="11.5"/>
      <name val="Lucida Sans Unicode"/>
      <family val="2"/>
    </font>
    <font>
      <b/>
      <sz val="16"/>
      <color indexed="9"/>
      <name val="Technical"/>
      <family val="0"/>
    </font>
    <font>
      <b/>
      <sz val="10"/>
      <color indexed="9"/>
      <name val="Technical"/>
      <family val="0"/>
    </font>
    <font>
      <sz val="10"/>
      <color indexed="9"/>
      <name val="Technical"/>
      <family val="0"/>
    </font>
    <font>
      <b/>
      <sz val="10"/>
      <color indexed="12"/>
      <name val="Technical"/>
      <family val="0"/>
    </font>
    <font>
      <b/>
      <sz val="11"/>
      <name val="Lucida Sans Unicode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Alignment="1">
      <alignment horizontal="center"/>
    </xf>
    <xf numFmtId="175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" fillId="0" borderId="0" xfId="0" applyAlignment="1">
      <alignment horizontal="center"/>
    </xf>
    <xf numFmtId="0" fontId="3" fillId="0" borderId="0" xfId="0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2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3" borderId="1" xfId="0" applyFont="1" applyAlignment="1">
      <alignment horizontal="center"/>
    </xf>
    <xf numFmtId="0" fontId="9" fillId="3" borderId="2" xfId="0" applyFont="1" applyAlignment="1">
      <alignment horizontal="center"/>
    </xf>
    <xf numFmtId="0" fontId="9" fillId="3" borderId="3" xfId="0" applyFont="1" applyAlignment="1">
      <alignment horizontal="center"/>
    </xf>
    <xf numFmtId="0" fontId="9" fillId="3" borderId="4" xfId="0" applyFont="1" applyAlignment="1">
      <alignment horizontal="center" wrapText="1"/>
    </xf>
    <xf numFmtId="0" fontId="9" fillId="3" borderId="4" xfId="0" applyFont="1" applyAlignment="1">
      <alignment horizontal="center"/>
    </xf>
    <xf numFmtId="0" fontId="9" fillId="3" borderId="3" xfId="0" applyFont="1" applyAlignment="1">
      <alignment horizontal="center" wrapText="1"/>
    </xf>
    <xf numFmtId="0" fontId="9" fillId="3" borderId="5" xfId="0" applyFont="1" applyAlignment="1">
      <alignment horizontal="center" wrapText="1"/>
    </xf>
    <xf numFmtId="0" fontId="9" fillId="0" borderId="6" xfId="0" applyFont="1" applyAlignment="1">
      <alignment horizontal="center"/>
    </xf>
    <xf numFmtId="176" fontId="10" fillId="0" borderId="7" xfId="0" applyFont="1" applyAlignment="1">
      <alignment horizontal="center"/>
    </xf>
    <xf numFmtId="0" fontId="10" fillId="0" borderId="8" xfId="0" applyFont="1" applyAlignment="1">
      <alignment horizontal="center"/>
    </xf>
    <xf numFmtId="176" fontId="10" fillId="0" borderId="9" xfId="0" applyFont="1" applyAlignment="1">
      <alignment horizontal="center" wrapText="1"/>
    </xf>
    <xf numFmtId="0" fontId="10" fillId="0" borderId="9" xfId="0" applyFont="1" applyAlignment="1">
      <alignment horizontal="center"/>
    </xf>
    <xf numFmtId="0" fontId="10" fillId="0" borderId="7" xfId="0" applyFont="1" applyAlignment="1">
      <alignment horizontal="center"/>
    </xf>
    <xf numFmtId="176" fontId="10" fillId="0" borderId="8" xfId="0" applyFont="1" applyAlignment="1">
      <alignment horizontal="center"/>
    </xf>
    <xf numFmtId="174" fontId="10" fillId="0" borderId="10" xfId="0" applyFont="1" applyAlignment="1">
      <alignment horizontal="center"/>
    </xf>
    <xf numFmtId="0" fontId="9" fillId="0" borderId="11" xfId="0" applyFont="1" applyAlignment="1">
      <alignment horizontal="center"/>
    </xf>
    <xf numFmtId="176" fontId="10" fillId="0" borderId="12" xfId="0" applyFont="1" applyAlignment="1">
      <alignment horizontal="center"/>
    </xf>
    <xf numFmtId="0" fontId="10" fillId="0" borderId="13" xfId="0" applyFont="1" applyAlignment="1">
      <alignment horizontal="center"/>
    </xf>
    <xf numFmtId="0" fontId="10" fillId="0" borderId="12" xfId="0" applyFont="1" applyAlignment="1">
      <alignment horizontal="center"/>
    </xf>
    <xf numFmtId="174" fontId="10" fillId="0" borderId="14" xfId="0" applyFont="1" applyAlignment="1">
      <alignment horizontal="center"/>
    </xf>
    <xf numFmtId="0" fontId="10" fillId="0" borderId="15" xfId="0" applyFont="1" applyAlignment="1">
      <alignment/>
    </xf>
    <xf numFmtId="0" fontId="10" fillId="0" borderId="16" xfId="0" applyFont="1" applyAlignment="1">
      <alignment/>
    </xf>
    <xf numFmtId="176" fontId="10" fillId="0" borderId="16" xfId="0" applyFont="1" applyAlignment="1">
      <alignment horizontal="center" wrapText="1"/>
    </xf>
    <xf numFmtId="176" fontId="10" fillId="0" borderId="16" xfId="0" applyFont="1" applyAlignment="1">
      <alignment horizontal="center"/>
    </xf>
    <xf numFmtId="0" fontId="10" fillId="0" borderId="17" xfId="0" applyFont="1" applyAlignment="1">
      <alignment/>
    </xf>
    <xf numFmtId="0" fontId="9" fillId="0" borderId="18" xfId="0" applyFont="1" applyAlignment="1">
      <alignment horizontal="center"/>
    </xf>
    <xf numFmtId="0" fontId="10" fillId="0" borderId="6" xfId="0" applyFont="1" applyAlignment="1">
      <alignment/>
    </xf>
    <xf numFmtId="0" fontId="9" fillId="0" borderId="0" xfId="0" applyFont="1" applyAlignment="1">
      <alignment horizontal="right"/>
    </xf>
    <xf numFmtId="176" fontId="10" fillId="0" borderId="0" xfId="0" applyFont="1" applyAlignment="1">
      <alignment horizontal="center" wrapText="1"/>
    </xf>
    <xf numFmtId="176" fontId="10" fillId="0" borderId="0" xfId="0" applyFont="1" applyAlignment="1">
      <alignment horizontal="center"/>
    </xf>
    <xf numFmtId="0" fontId="10" fillId="0" borderId="10" xfId="0" applyFont="1" applyAlignment="1">
      <alignment/>
    </xf>
    <xf numFmtId="10" fontId="9" fillId="0" borderId="10" xfId="0" applyFont="1" applyAlignment="1">
      <alignment horizontal="center"/>
    </xf>
    <xf numFmtId="0" fontId="10" fillId="0" borderId="11" xfId="0" applyFont="1" applyAlignment="1">
      <alignment/>
    </xf>
    <xf numFmtId="0" fontId="10" fillId="0" borderId="19" xfId="0" applyFont="1" applyAlignment="1">
      <alignment/>
    </xf>
    <xf numFmtId="0" fontId="10" fillId="0" borderId="19" xfId="0" applyFont="1" applyAlignment="1">
      <alignment wrapText="1"/>
    </xf>
    <xf numFmtId="0" fontId="10" fillId="0" borderId="14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FFFF00"/>
      <rgbColor rgb="00FF0000"/>
      <rgbColor rgb="00FFCCFF"/>
      <rgbColor rgb="00FF99FF"/>
      <rgbColor rgb="00FF66FF"/>
      <rgbColor rgb="00FF33FF"/>
      <rgbColor rgb="00FF00FF"/>
      <rgbColor rgb="00FFFFCC"/>
      <rgbColor rgb="00FFCCCC"/>
      <rgbColor rgb="00FF99CC"/>
      <rgbColor rgb="00FF66CC"/>
      <rgbColor rgb="00FF33CC"/>
      <rgbColor rgb="00FF00CC"/>
      <rgbColor rgb="00FFFF99"/>
      <rgbColor rgb="00FFCC99"/>
      <rgbColor rgb="00FF9999"/>
      <rgbColor rgb="00FF6699"/>
      <rgbColor rgb="00FF3399"/>
      <rgbColor rgb="00FF0099"/>
      <rgbColor rgb="00CCFFFF"/>
      <rgbColor rgb="00CCCCFF"/>
      <rgbColor rgb="00CC99FF"/>
      <rgbColor rgb="00CC66FF"/>
      <rgbColor rgb="00CC33FF"/>
      <rgbColor rgb="00CC00FF"/>
      <rgbColor rgb="00CCFFCC"/>
      <rgbColor rgb="00CCCCCC"/>
      <rgbColor rgb="00CC99CC"/>
      <rgbColor rgb="00CC66CC"/>
      <rgbColor rgb="00CC33CC"/>
      <rgbColor rgb="00CC00CC"/>
      <rgbColor rgb="00CCFF99"/>
      <rgbColor rgb="00CCCC99"/>
      <rgbColor rgb="00CC9999"/>
      <rgbColor rgb="00CC6699"/>
      <rgbColor rgb="00CC3399"/>
      <rgbColor rgb="00CC0099"/>
      <rgbColor rgb="0099FFFF"/>
      <rgbColor rgb="0099CCFF"/>
      <rgbColor rgb="009999FF"/>
      <rgbColor rgb="009966FF"/>
      <rgbColor rgb="009933FF"/>
      <rgbColor rgb="009900FF"/>
      <rgbColor rgb="0099FFCC"/>
      <rgbColor rgb="0099CCCC"/>
      <rgbColor rgb="009999CC"/>
      <rgbColor rgb="009966CC"/>
      <rgbColor rgb="009933CC"/>
      <rgbColor rgb="009900CC"/>
      <rgbColor rgb="0099FF99"/>
      <rgbColor rgb="0099CC99"/>
      <rgbColor rgb="00999999"/>
      <rgbColor rgb="009966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Pre-Calibration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99"/>
              </a:solidFill>
              <a:ln>
                <a:solidFill>
                  <a:srgbClr val="CCFF99"/>
                </a:solidFill>
              </a:ln>
            </c:spPr>
          </c:marker>
          <c:xVal>
            <c:numRef>
              <c:f>'Colour 6500k'!$B$6:$B$14</c:f>
              <c:numCache/>
            </c:numRef>
          </c:xVal>
          <c:yVal>
            <c:numRef>
              <c:f>'Colour 6500k'!$C$6:$C$14</c:f>
              <c:numCache/>
            </c:numRef>
          </c:yVal>
          <c:smooth val="0"/>
        </c:ser>
        <c:ser>
          <c:idx val="1"/>
          <c:order val="1"/>
          <c:tx>
            <c:v>Post-Calibration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66CC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'Colour 6500k'!$F$6:$F$14</c:f>
              <c:numCache/>
            </c:numRef>
          </c:xVal>
          <c:yVal>
            <c:numRef>
              <c:f>'Colour 6500k'!$G$6:$G$14</c:f>
              <c:numCache/>
            </c:numRef>
          </c:yVal>
          <c:smooth val="0"/>
        </c:ser>
        <c:ser>
          <c:idx val="2"/>
          <c:order val="2"/>
          <c:tx>
            <c:v>D6500K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'Colour 6500k'!$B$4</c:f>
              <c:numCache/>
            </c:numRef>
          </c:xVal>
          <c:yVal>
            <c:numRef>
              <c:f>'Colour 6500k'!$C$4</c:f>
              <c:numCache/>
            </c:numRef>
          </c:yVal>
          <c:smooth val="0"/>
        </c:ser>
        <c:ser>
          <c:idx val="3"/>
          <c:order val="3"/>
          <c:tx>
            <c:v>Red (NTSC)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'Colour 6500k'!$C$28</c:f>
              <c:numCache/>
            </c:numRef>
          </c:xVal>
          <c:yVal>
            <c:numRef>
              <c:f>'Colour 6500k'!$D$28</c:f>
              <c:numCache/>
            </c:numRef>
          </c:yVal>
          <c:smooth val="0"/>
        </c:ser>
        <c:ser>
          <c:idx val="4"/>
          <c:order val="4"/>
          <c:tx>
            <c:v>Green (NTSC)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FF99"/>
              </a:solidFill>
              <a:ln>
                <a:solidFill>
                  <a:srgbClr val="99FF99"/>
                </a:solidFill>
              </a:ln>
            </c:spPr>
          </c:marker>
          <c:xVal>
            <c:numRef>
              <c:f>'Colour 6500k'!$C$29</c:f>
              <c:numCache/>
            </c:numRef>
          </c:xVal>
          <c:yVal>
            <c:numRef>
              <c:f>'Colour 6500k'!$D$29</c:f>
              <c:numCache/>
            </c:numRef>
          </c:yVal>
          <c:smooth val="0"/>
        </c:ser>
        <c:ser>
          <c:idx val="5"/>
          <c:order val="5"/>
          <c:tx>
            <c:v>Blue (NTSC)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CCCC"/>
              </a:solidFill>
              <a:ln>
                <a:solidFill>
                  <a:srgbClr val="9900FF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5"/>
              <c:spPr>
                <a:solidFill>
                  <a:srgbClr val="9900FF"/>
                </a:solidFill>
                <a:ln>
                  <a:solidFill>
                    <a:srgbClr val="9900FF"/>
                  </a:solidFill>
                </a:ln>
              </c:spPr>
            </c:marker>
          </c:dPt>
          <c:xVal>
            <c:numRef>
              <c:f>'Colour 6500k'!$C$30</c:f>
              <c:numCache/>
            </c:numRef>
          </c:xVal>
          <c:yVal>
            <c:numRef>
              <c:f>'Colour 6500k'!$D$30</c:f>
              <c:numCache/>
            </c:numRef>
          </c:yVal>
          <c:smooth val="0"/>
        </c:ser>
        <c:axId val="66652971"/>
        <c:axId val="63005828"/>
      </c:scatterChart>
      <c:valAx>
        <c:axId val="66652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150" b="0" i="0" u="none" baseline="0"/>
            </a:pPr>
          </a:p>
        </c:txPr>
        <c:crossAx val="63005828"/>
        <c:crosses val="autoZero"/>
        <c:crossBetween val="midCat"/>
        <c:dispUnits/>
      </c:valAx>
      <c:valAx>
        <c:axId val="630058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66652971"/>
        <c:crosses val="autoZero"/>
        <c:crossBetween val="midCat"/>
        <c:dispUnits/>
      </c:valAx>
      <c:spPr>
        <a:solidFill>
          <a:srgbClr val="999999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Pre-Calibration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99FF"/>
              </a:solidFill>
              <a:ln>
                <a:solidFill>
                  <a:srgbClr val="CC33FF"/>
                </a:solidFill>
              </a:ln>
            </c:spPr>
          </c:marker>
          <c:xVal>
            <c:numRef>
              <c:f>'BW 5400k'!$B$6:$B$14</c:f>
              <c:numCache/>
            </c:numRef>
          </c:xVal>
          <c:yVal>
            <c:numRef>
              <c:f>'BW 5400k'!$C$6:$C$14</c:f>
              <c:numCache/>
            </c:numRef>
          </c:yVal>
          <c:smooth val="0"/>
        </c:ser>
        <c:ser>
          <c:idx val="1"/>
          <c:order val="1"/>
          <c:tx>
            <c:v>Post-Calibration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66FF"/>
              </a:solidFill>
              <a:ln>
                <a:solidFill>
                  <a:srgbClr val="FF0099"/>
                </a:solidFill>
              </a:ln>
            </c:spPr>
          </c:marker>
          <c:xVal>
            <c:numRef>
              <c:f>'BW 5400k'!$F$6:$F$14</c:f>
              <c:numCache/>
            </c:numRef>
          </c:xVal>
          <c:yVal>
            <c:numRef>
              <c:f>'BW 5400k'!$G$6:$G$14</c:f>
              <c:numCache/>
            </c:numRef>
          </c:yVal>
          <c:smooth val="0"/>
        </c:ser>
        <c:ser>
          <c:idx val="2"/>
          <c:order val="2"/>
          <c:tx>
            <c:v>D5500K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33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'BW 5400k'!$B$4</c:f>
              <c:numCache/>
            </c:numRef>
          </c:xVal>
          <c:yVal>
            <c:numRef>
              <c:f>'BW 5400k'!$C$4</c:f>
              <c:numCache/>
            </c:numRef>
          </c:yVal>
          <c:smooth val="0"/>
        </c:ser>
        <c:ser>
          <c:idx val="3"/>
          <c:order val="3"/>
          <c:tx>
            <c:v>Red (SMPTE C)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'BW 5400k'!$C$28</c:f>
              <c:numCache/>
            </c:numRef>
          </c:xVal>
          <c:yVal>
            <c:numRef>
              <c:f>'BW 5400k'!$D$28</c:f>
              <c:numCache/>
            </c:numRef>
          </c:yVal>
          <c:smooth val="0"/>
        </c:ser>
        <c:ser>
          <c:idx val="4"/>
          <c:order val="4"/>
          <c:tx>
            <c:v>Green (SMPTE C)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FF99"/>
                </a:solidFill>
              </a:ln>
            </c:spPr>
          </c:marker>
          <c:xVal>
            <c:numRef>
              <c:f>'BW 5400k'!$C$29</c:f>
              <c:numCache/>
            </c:numRef>
          </c:xVal>
          <c:yVal>
            <c:numRef>
              <c:f>'BW 5400k'!$D$29</c:f>
              <c:numCache/>
            </c:numRef>
          </c:yVal>
          <c:smooth val="0"/>
        </c:ser>
        <c:ser>
          <c:idx val="5"/>
          <c:order val="5"/>
          <c:tx>
            <c:v>Blue (SMPTE C)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CCCC"/>
              </a:solidFill>
              <a:ln>
                <a:solidFill>
                  <a:srgbClr val="9900FF"/>
                </a:solidFill>
              </a:ln>
            </c:spPr>
          </c:marker>
          <c:xVal>
            <c:numRef>
              <c:f>'BW 5400k'!$C$30</c:f>
              <c:numCache/>
            </c:numRef>
          </c:xVal>
          <c:yVal>
            <c:numRef>
              <c:f>'BW 5400k'!$D$30</c:f>
              <c:numCache/>
            </c:numRef>
          </c:yVal>
          <c:smooth val="0"/>
        </c:ser>
        <c:axId val="30181541"/>
        <c:axId val="3198414"/>
      </c:scatterChart>
      <c:valAx>
        <c:axId val="30181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3198414"/>
        <c:crosses val="autoZero"/>
        <c:crossBetween val="midCat"/>
        <c:dispUnits/>
      </c:valAx>
      <c:valAx>
        <c:axId val="3198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30181541"/>
        <c:crosses val="autoZero"/>
        <c:crossBetween val="midCat"/>
        <c:dispUnits/>
      </c:valAx>
      <c:spPr>
        <a:solidFill>
          <a:srgbClr val="999999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Pre-Calibration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99"/>
              </a:solidFill>
              <a:ln>
                <a:solidFill>
                  <a:srgbClr val="CCFF99"/>
                </a:solidFill>
              </a:ln>
            </c:spPr>
          </c:marker>
          <c:xVal>
            <c:numRef>
              <c:f>'Colour 6500k'!$B$6:$B$14</c:f>
              <c:numCache>
                <c:ptCount val="9"/>
                <c:pt idx="0">
                  <c:v>0.306</c:v>
                </c:pt>
                <c:pt idx="1">
                  <c:v>0.309</c:v>
                </c:pt>
                <c:pt idx="2">
                  <c:v>0.31</c:v>
                </c:pt>
                <c:pt idx="3">
                  <c:v>0.309</c:v>
                </c:pt>
                <c:pt idx="4">
                  <c:v>0.308</c:v>
                </c:pt>
                <c:pt idx="5">
                  <c:v>0.307</c:v>
                </c:pt>
                <c:pt idx="6">
                  <c:v>0.306</c:v>
                </c:pt>
                <c:pt idx="7">
                  <c:v>0.31</c:v>
                </c:pt>
                <c:pt idx="8">
                  <c:v>0.327</c:v>
                </c:pt>
              </c:numCache>
            </c:numRef>
          </c:xVal>
          <c:yVal>
            <c:numRef>
              <c:f>'Colour 6500k'!$C$6:$C$14</c:f>
              <c:numCache>
                <c:ptCount val="9"/>
                <c:pt idx="0">
                  <c:v>0.259</c:v>
                </c:pt>
                <c:pt idx="1">
                  <c:v>0.259</c:v>
                </c:pt>
                <c:pt idx="2">
                  <c:v>0.251</c:v>
                </c:pt>
                <c:pt idx="3">
                  <c:v>0.259</c:v>
                </c:pt>
                <c:pt idx="4">
                  <c:v>0.257</c:v>
                </c:pt>
                <c:pt idx="5">
                  <c:v>0.257</c:v>
                </c:pt>
                <c:pt idx="6">
                  <c:v>0.254</c:v>
                </c:pt>
                <c:pt idx="7">
                  <c:v>0.265</c:v>
                </c:pt>
                <c:pt idx="8">
                  <c:v>0.294</c:v>
                </c:pt>
              </c:numCache>
            </c:numRef>
          </c:yVal>
          <c:smooth val="0"/>
        </c:ser>
        <c:ser>
          <c:idx val="1"/>
          <c:order val="1"/>
          <c:tx>
            <c:v>Post-Calibration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66CC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'Colour 6500k'!$F$6:$F$14</c:f>
              <c:numCache>
                <c:ptCount val="9"/>
                <c:pt idx="0">
                  <c:v>0.308</c:v>
                </c:pt>
                <c:pt idx="1">
                  <c:v>0.307</c:v>
                </c:pt>
                <c:pt idx="2">
                  <c:v>0.31</c:v>
                </c:pt>
                <c:pt idx="3">
                  <c:v>0.316</c:v>
                </c:pt>
                <c:pt idx="4">
                  <c:v>0.319</c:v>
                </c:pt>
                <c:pt idx="5">
                  <c:v>0.319</c:v>
                </c:pt>
                <c:pt idx="6">
                  <c:v>0.316</c:v>
                </c:pt>
                <c:pt idx="7">
                  <c:v>0.313</c:v>
                </c:pt>
                <c:pt idx="8">
                  <c:v>0.294</c:v>
                </c:pt>
              </c:numCache>
            </c:numRef>
          </c:xVal>
          <c:yVal>
            <c:numRef>
              <c:f>'Colour 6500k'!$G$6:$G$14</c:f>
              <c:numCache>
                <c:ptCount val="9"/>
                <c:pt idx="0">
                  <c:v>0.311</c:v>
                </c:pt>
                <c:pt idx="1">
                  <c:v>0.308</c:v>
                </c:pt>
                <c:pt idx="2">
                  <c:v>0.312</c:v>
                </c:pt>
                <c:pt idx="3">
                  <c:v>0.322</c:v>
                </c:pt>
                <c:pt idx="4">
                  <c:v>0.327</c:v>
                </c:pt>
                <c:pt idx="5">
                  <c:v>0.326</c:v>
                </c:pt>
                <c:pt idx="6">
                  <c:v>0.322</c:v>
                </c:pt>
                <c:pt idx="7">
                  <c:v>0.321</c:v>
                </c:pt>
                <c:pt idx="8">
                  <c:v>0.313</c:v>
                </c:pt>
              </c:numCache>
            </c:numRef>
          </c:yVal>
          <c:smooth val="0"/>
        </c:ser>
        <c:ser>
          <c:idx val="2"/>
          <c:order val="2"/>
          <c:tx>
            <c:v>B/W 5400K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'BW 5400k'!$B$4</c:f>
              <c:numCache/>
            </c:numRef>
          </c:xVal>
          <c:yVal>
            <c:numRef>
              <c:f>'BW 5400k'!$C$4</c:f>
              <c:numCache/>
            </c:numRef>
          </c:yVal>
          <c:smooth val="0"/>
        </c:ser>
        <c:ser>
          <c:idx val="3"/>
          <c:order val="3"/>
          <c:tx>
            <c:v>Red (NTSC)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'Colour 6500k'!$C$28</c:f>
              <c:numCache>
                <c:ptCount val="1"/>
                <c:pt idx="0">
                  <c:v>0.67</c:v>
                </c:pt>
              </c:numCache>
            </c:numRef>
          </c:xVal>
          <c:yVal>
            <c:numRef>
              <c:f>'Colour 6500k'!$D$28</c:f>
              <c:numCache>
                <c:ptCount val="1"/>
                <c:pt idx="0">
                  <c:v>0.33</c:v>
                </c:pt>
              </c:numCache>
            </c:numRef>
          </c:yVal>
          <c:smooth val="0"/>
        </c:ser>
        <c:ser>
          <c:idx val="4"/>
          <c:order val="4"/>
          <c:tx>
            <c:v>Green (NTSC)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FF99"/>
              </a:solidFill>
              <a:ln>
                <a:solidFill>
                  <a:srgbClr val="99FF99"/>
                </a:solidFill>
              </a:ln>
            </c:spPr>
          </c:marker>
          <c:xVal>
            <c:numRef>
              <c:f>'Colour 6500k'!$C$29</c:f>
              <c:numCache>
                <c:ptCount val="1"/>
                <c:pt idx="0">
                  <c:v>0.21</c:v>
                </c:pt>
              </c:numCache>
            </c:numRef>
          </c:xVal>
          <c:yVal>
            <c:numRef>
              <c:f>'Colour 6500k'!$D$29</c:f>
              <c:numCache>
                <c:ptCount val="1"/>
                <c:pt idx="0">
                  <c:v>0.71</c:v>
                </c:pt>
              </c:numCache>
            </c:numRef>
          </c:yVal>
          <c:smooth val="0"/>
        </c:ser>
        <c:ser>
          <c:idx val="5"/>
          <c:order val="5"/>
          <c:tx>
            <c:v>Blue (NTSC)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CCCC"/>
              </a:solidFill>
              <a:ln>
                <a:solidFill>
                  <a:srgbClr val="9900FF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5"/>
              <c:spPr>
                <a:solidFill>
                  <a:srgbClr val="9900FF"/>
                </a:solidFill>
                <a:ln>
                  <a:solidFill>
                    <a:srgbClr val="9900FF"/>
                  </a:solidFill>
                </a:ln>
              </c:spPr>
            </c:marker>
          </c:dPt>
          <c:xVal>
            <c:numRef>
              <c:f>'Colour 6500k'!$C$30</c:f>
              <c:numCache>
                <c:ptCount val="1"/>
                <c:pt idx="0">
                  <c:v>0.14</c:v>
                </c:pt>
              </c:numCache>
            </c:numRef>
          </c:xVal>
          <c:yVal>
            <c:numRef>
              <c:f>'Colour 6500k'!$D$30</c:f>
              <c:numCache>
                <c:ptCount val="1"/>
                <c:pt idx="0">
                  <c:v>0.08</c:v>
                </c:pt>
              </c:numCache>
            </c:numRef>
          </c:yVal>
          <c:smooth val="0"/>
        </c:ser>
        <c:axId val="28785727"/>
        <c:axId val="57744952"/>
      </c:scatterChart>
      <c:valAx>
        <c:axId val="28785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150" b="0" i="0" u="none" baseline="0"/>
            </a:pPr>
          </a:p>
        </c:txPr>
        <c:crossAx val="57744952"/>
        <c:crosses val="autoZero"/>
        <c:crossBetween val="midCat"/>
        <c:dispUnits/>
      </c:valAx>
      <c:valAx>
        <c:axId val="577449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28785727"/>
        <c:crosses val="autoZero"/>
        <c:crossBetween val="midCat"/>
        <c:dispUnits/>
      </c:valAx>
      <c:spPr>
        <a:solidFill>
          <a:srgbClr val="999999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114300</xdr:rowOff>
    </xdr:from>
    <xdr:to>
      <xdr:col>10</xdr:col>
      <xdr:colOff>0</xdr:colOff>
      <xdr:row>55</xdr:row>
      <xdr:rowOff>123825</xdr:rowOff>
    </xdr:to>
    <xdr:graphicFrame>
      <xdr:nvGraphicFramePr>
        <xdr:cNvPr id="1" name="Chart 1"/>
        <xdr:cNvGraphicFramePr/>
      </xdr:nvGraphicFramePr>
      <xdr:xfrm>
        <a:off x="0" y="4257675"/>
        <a:ext cx="65722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66675</xdr:rowOff>
    </xdr:from>
    <xdr:to>
      <xdr:col>10</xdr:col>
      <xdr:colOff>0</xdr:colOff>
      <xdr:row>47</xdr:row>
      <xdr:rowOff>123825</xdr:rowOff>
    </xdr:to>
    <xdr:graphicFrame>
      <xdr:nvGraphicFramePr>
        <xdr:cNvPr id="1" name="Chart 1"/>
        <xdr:cNvGraphicFramePr/>
      </xdr:nvGraphicFramePr>
      <xdr:xfrm>
        <a:off x="0" y="4210050"/>
        <a:ext cx="65722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114300</xdr:rowOff>
    </xdr:from>
    <xdr:to>
      <xdr:col>10</xdr:col>
      <xdr:colOff>0</xdr:colOff>
      <xdr:row>55</xdr:row>
      <xdr:rowOff>123825</xdr:rowOff>
    </xdr:to>
    <xdr:graphicFrame>
      <xdr:nvGraphicFramePr>
        <xdr:cNvPr id="2" name="Chart 2"/>
        <xdr:cNvGraphicFramePr/>
      </xdr:nvGraphicFramePr>
      <xdr:xfrm>
        <a:off x="0" y="4257675"/>
        <a:ext cx="657225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showOutlineSymbols="0" zoomScaleSheetLayoutView="100" workbookViewId="0" topLeftCell="A1">
      <selection activeCell="A58" sqref="A58"/>
    </sheetView>
  </sheetViews>
  <sheetFormatPr defaultColWidth="9.140625" defaultRowHeight="12.75" customHeight="1"/>
  <cols>
    <col min="1" max="1" width="5.7109375" style="1" customWidth="1"/>
    <col min="4" max="4" width="11.28125" style="1" customWidth="1"/>
    <col min="6" max="6" width="10.421875" style="1" customWidth="1"/>
    <col min="7" max="7" width="10.7109375" style="1" customWidth="1"/>
    <col min="8" max="8" width="11.140625" style="1" customWidth="1"/>
    <col min="10" max="10" width="12.7109375" style="1" customWidth="1"/>
  </cols>
  <sheetData>
    <row r="1" spans="1:10" ht="20.25" customHeight="1">
      <c r="A1" s="8"/>
      <c r="B1" s="7"/>
      <c r="C1" s="7"/>
      <c r="D1" s="7"/>
      <c r="E1" s="7"/>
      <c r="F1" s="9" t="s">
        <v>22</v>
      </c>
      <c r="G1" s="7"/>
      <c r="H1" s="7"/>
      <c r="I1" s="7"/>
      <c r="J1" s="7"/>
    </row>
    <row r="2" spans="1:10" ht="12.75" customHeight="1">
      <c r="A2" s="10" t="s">
        <v>0</v>
      </c>
      <c r="B2" s="11"/>
      <c r="C2" s="11"/>
      <c r="D2" s="12"/>
      <c r="E2" s="12"/>
      <c r="F2" s="13"/>
      <c r="G2" s="10" t="s">
        <v>1</v>
      </c>
      <c r="H2" s="13"/>
      <c r="I2" s="11"/>
      <c r="J2" s="13"/>
    </row>
    <row r="3" spans="1:10" ht="12.75" customHeight="1">
      <c r="A3" s="13"/>
      <c r="B3" s="11"/>
      <c r="C3" s="11"/>
      <c r="D3" s="12"/>
      <c r="E3" s="12"/>
      <c r="F3" s="13"/>
      <c r="G3" s="13"/>
      <c r="H3" s="13"/>
      <c r="I3" s="11"/>
      <c r="J3" s="13"/>
    </row>
    <row r="4" spans="1:10" ht="12.75" customHeight="1">
      <c r="A4" s="13"/>
      <c r="B4" s="14">
        <v>0.313</v>
      </c>
      <c r="C4" s="14">
        <v>0.329</v>
      </c>
      <c r="D4" s="12"/>
      <c r="E4" s="12"/>
      <c r="F4" s="14">
        <v>0.313</v>
      </c>
      <c r="G4" s="14">
        <v>0.329</v>
      </c>
      <c r="H4" s="13"/>
      <c r="I4" s="11"/>
      <c r="J4" s="15"/>
    </row>
    <row r="5" spans="1:10" ht="12.75" customHeight="1">
      <c r="A5" s="16" t="s">
        <v>2</v>
      </c>
      <c r="B5" s="17" t="s">
        <v>3</v>
      </c>
      <c r="C5" s="18" t="s">
        <v>4</v>
      </c>
      <c r="D5" s="19" t="s">
        <v>5</v>
      </c>
      <c r="E5" s="20" t="s">
        <v>6</v>
      </c>
      <c r="F5" s="17" t="s">
        <v>7</v>
      </c>
      <c r="G5" s="18" t="s">
        <v>8</v>
      </c>
      <c r="H5" s="21" t="s">
        <v>5</v>
      </c>
      <c r="I5" s="20" t="s">
        <v>6</v>
      </c>
      <c r="J5" s="22" t="s">
        <v>9</v>
      </c>
    </row>
    <row r="6" spans="1:10" ht="12.75" customHeight="1">
      <c r="A6" s="23">
        <v>100</v>
      </c>
      <c r="B6" s="24">
        <v>0.306</v>
      </c>
      <c r="C6" s="25">
        <v>0.259</v>
      </c>
      <c r="D6" s="26">
        <f aca="true" t="shared" si="0" ref="D6:D14">SQRT((ABS(B6-$B$4))^2+(ABS(C6-$C$4))^2)</f>
        <v>0.07034912934784623</v>
      </c>
      <c r="E6" s="27" t="str">
        <f aca="true" t="shared" si="1" ref="E6:E14">IF(C6&gt;0.329,"+ G",(IF(B6&gt;0.313,"+ R","+ B")))</f>
        <v>+ B</v>
      </c>
      <c r="F6" s="28">
        <v>0.308</v>
      </c>
      <c r="G6" s="25">
        <v>0.311</v>
      </c>
      <c r="H6" s="29">
        <f aca="true" t="shared" si="2" ref="H6:H14">SQRT((ABS(F6-$B$4))^2+(ABS(G6-$C$4))^2)</f>
        <v>0.018681541692269422</v>
      </c>
      <c r="I6" s="27" t="str">
        <f aca="true" t="shared" si="3" ref="I6:I14">IF(G6&gt;0.329,"+ G",(IF(F6&gt;0.313,"+ R","+ B")))</f>
        <v>+ B</v>
      </c>
      <c r="J6" s="30">
        <f aca="true" t="shared" si="4" ref="J6:J14">1-(H6/D6)</f>
        <v>0.7344453035104781</v>
      </c>
    </row>
    <row r="7" spans="1:10" ht="12.75" customHeight="1">
      <c r="A7" s="23">
        <v>90</v>
      </c>
      <c r="B7" s="24">
        <v>0.309</v>
      </c>
      <c r="C7" s="25">
        <v>0.259</v>
      </c>
      <c r="D7" s="26">
        <f t="shared" si="0"/>
        <v>0.07011419257183242</v>
      </c>
      <c r="E7" s="27" t="str">
        <f t="shared" si="1"/>
        <v>+ B</v>
      </c>
      <c r="F7" s="28">
        <v>0.307</v>
      </c>
      <c r="G7" s="25">
        <v>0.308</v>
      </c>
      <c r="H7" s="29">
        <f t="shared" si="2"/>
        <v>0.021840329667841576</v>
      </c>
      <c r="I7" s="27" t="str">
        <f t="shared" si="3"/>
        <v>+ B</v>
      </c>
      <c r="J7" s="30">
        <f t="shared" si="4"/>
        <v>0.688503441789392</v>
      </c>
    </row>
    <row r="8" spans="1:10" ht="12.75" customHeight="1">
      <c r="A8" s="23">
        <v>80</v>
      </c>
      <c r="B8" s="24">
        <v>0.31</v>
      </c>
      <c r="C8" s="25">
        <v>0.251</v>
      </c>
      <c r="D8" s="26">
        <f t="shared" si="0"/>
        <v>0.07805767098754614</v>
      </c>
      <c r="E8" s="27" t="str">
        <f t="shared" si="1"/>
        <v>+ B</v>
      </c>
      <c r="F8" s="24">
        <v>0.31</v>
      </c>
      <c r="G8" s="25">
        <v>0.312</v>
      </c>
      <c r="H8" s="29">
        <f t="shared" si="2"/>
        <v>0.017262676501632084</v>
      </c>
      <c r="I8" s="27" t="str">
        <f t="shared" si="3"/>
        <v>+ B</v>
      </c>
      <c r="J8" s="30">
        <f t="shared" si="4"/>
        <v>0.7788471487397275</v>
      </c>
    </row>
    <row r="9" spans="1:10" ht="12.75" customHeight="1">
      <c r="A9" s="23">
        <v>70</v>
      </c>
      <c r="B9" s="24">
        <v>0.309</v>
      </c>
      <c r="C9" s="25">
        <v>0.259</v>
      </c>
      <c r="D9" s="26">
        <f t="shared" si="0"/>
        <v>0.07011419257183242</v>
      </c>
      <c r="E9" s="27" t="str">
        <f t="shared" si="1"/>
        <v>+ B</v>
      </c>
      <c r="F9" s="28">
        <v>0.316</v>
      </c>
      <c r="G9" s="25">
        <v>0.322</v>
      </c>
      <c r="H9" s="29">
        <f t="shared" si="2"/>
        <v>0.007615773105863915</v>
      </c>
      <c r="I9" s="27" t="str">
        <f t="shared" si="3"/>
        <v>+ R</v>
      </c>
      <c r="J9" s="30">
        <f t="shared" si="4"/>
        <v>0.8913804348804059</v>
      </c>
    </row>
    <row r="10" spans="1:10" ht="12.75" customHeight="1">
      <c r="A10" s="23">
        <v>60</v>
      </c>
      <c r="B10" s="24">
        <v>0.308</v>
      </c>
      <c r="C10" s="25">
        <v>0.257</v>
      </c>
      <c r="D10" s="26">
        <f t="shared" si="0"/>
        <v>0.07217340230306453</v>
      </c>
      <c r="E10" s="27" t="str">
        <f t="shared" si="1"/>
        <v>+ B</v>
      </c>
      <c r="F10" s="28">
        <v>0.319</v>
      </c>
      <c r="G10" s="25">
        <v>0.327</v>
      </c>
      <c r="H10" s="29">
        <f t="shared" si="2"/>
        <v>0.006324555320336764</v>
      </c>
      <c r="I10" s="27" t="str">
        <f t="shared" si="3"/>
        <v>+ R</v>
      </c>
      <c r="J10" s="30">
        <f t="shared" si="4"/>
        <v>0.9123699989397864</v>
      </c>
    </row>
    <row r="11" spans="1:10" ht="12.75" customHeight="1">
      <c r="A11" s="23">
        <v>50</v>
      </c>
      <c r="B11" s="24">
        <v>0.307</v>
      </c>
      <c r="C11" s="25">
        <v>0.257</v>
      </c>
      <c r="D11" s="26">
        <f t="shared" si="0"/>
        <v>0.07224956747275378</v>
      </c>
      <c r="E11" s="27" t="str">
        <f t="shared" si="1"/>
        <v>+ B</v>
      </c>
      <c r="F11" s="28">
        <v>0.319</v>
      </c>
      <c r="G11" s="25">
        <v>0.326</v>
      </c>
      <c r="H11" s="29">
        <f t="shared" si="2"/>
        <v>0.006708203932499375</v>
      </c>
      <c r="I11" s="27" t="str">
        <f t="shared" si="3"/>
        <v>+ R</v>
      </c>
      <c r="J11" s="30">
        <f t="shared" si="4"/>
        <v>0.907152330911474</v>
      </c>
    </row>
    <row r="12" spans="1:10" ht="12.75" customHeight="1">
      <c r="A12" s="23">
        <v>40</v>
      </c>
      <c r="B12" s="24">
        <v>0.306</v>
      </c>
      <c r="C12" s="25">
        <v>0.254</v>
      </c>
      <c r="D12" s="26">
        <f t="shared" si="0"/>
        <v>0.07532595834106594</v>
      </c>
      <c r="E12" s="27" t="str">
        <f t="shared" si="1"/>
        <v>+ B</v>
      </c>
      <c r="F12" s="28">
        <v>0.316</v>
      </c>
      <c r="G12" s="25">
        <v>0.322</v>
      </c>
      <c r="H12" s="29">
        <f t="shared" si="2"/>
        <v>0.007615773105863915</v>
      </c>
      <c r="I12" s="27" t="str">
        <f t="shared" si="3"/>
        <v>+ R</v>
      </c>
      <c r="J12" s="30">
        <f t="shared" si="4"/>
        <v>0.8988957688214108</v>
      </c>
    </row>
    <row r="13" spans="1:10" ht="12.75" customHeight="1">
      <c r="A13" s="23">
        <v>30</v>
      </c>
      <c r="B13" s="24">
        <v>0.31</v>
      </c>
      <c r="C13" s="25">
        <v>0.265</v>
      </c>
      <c r="D13" s="26">
        <f t="shared" si="0"/>
        <v>0.06407027391856539</v>
      </c>
      <c r="E13" s="27" t="str">
        <f t="shared" si="1"/>
        <v>+ B</v>
      </c>
      <c r="F13" s="28">
        <v>0.313</v>
      </c>
      <c r="G13" s="25">
        <v>0.321</v>
      </c>
      <c r="H13" s="29">
        <f t="shared" si="2"/>
        <v>0.008000000000000007</v>
      </c>
      <c r="I13" s="27" t="str">
        <f t="shared" si="3"/>
        <v>+ B</v>
      </c>
      <c r="J13" s="30">
        <f t="shared" si="4"/>
        <v>0.8751371032037701</v>
      </c>
    </row>
    <row r="14" spans="1:10" ht="12.75" customHeight="1">
      <c r="A14" s="31">
        <v>20</v>
      </c>
      <c r="B14" s="32">
        <v>0.327</v>
      </c>
      <c r="C14" s="33">
        <v>0.294</v>
      </c>
      <c r="D14" s="26">
        <f t="shared" si="0"/>
        <v>0.03769615364994156</v>
      </c>
      <c r="E14" s="27" t="str">
        <f t="shared" si="1"/>
        <v>+ R</v>
      </c>
      <c r="F14" s="34">
        <v>0.294</v>
      </c>
      <c r="G14" s="33">
        <v>0.313</v>
      </c>
      <c r="H14" s="29">
        <f t="shared" si="2"/>
        <v>0.024839484696748463</v>
      </c>
      <c r="I14" s="27" t="str">
        <f t="shared" si="3"/>
        <v>+ B</v>
      </c>
      <c r="J14" s="35">
        <f t="shared" si="4"/>
        <v>0.341060498441942</v>
      </c>
    </row>
    <row r="15" spans="1:10" ht="12.75" customHeight="1">
      <c r="A15" s="36"/>
      <c r="B15" s="37"/>
      <c r="C15" s="37"/>
      <c r="D15" s="38"/>
      <c r="E15" s="38"/>
      <c r="F15" s="36"/>
      <c r="G15" s="37"/>
      <c r="H15" s="39"/>
      <c r="I15" s="40"/>
      <c r="J15" s="41" t="s">
        <v>10</v>
      </c>
    </row>
    <row r="16" spans="1:11" ht="12.75" customHeight="1">
      <c r="A16" s="42"/>
      <c r="B16" s="11"/>
      <c r="C16" s="43"/>
      <c r="D16" s="44"/>
      <c r="E16" s="44"/>
      <c r="F16" s="42"/>
      <c r="G16" s="43"/>
      <c r="H16" s="45"/>
      <c r="I16" s="43"/>
      <c r="J16" s="46"/>
      <c r="K16" s="3"/>
    </row>
    <row r="17" spans="1:11" ht="12.75" customHeight="1">
      <c r="A17" s="42"/>
      <c r="B17" s="11"/>
      <c r="C17" s="43" t="s">
        <v>11</v>
      </c>
      <c r="D17" s="44">
        <f>AVERAGE(D6:D10)</f>
        <v>0.07216171755642434</v>
      </c>
      <c r="E17" s="44"/>
      <c r="F17" s="42"/>
      <c r="G17" s="43" t="s">
        <v>12</v>
      </c>
      <c r="H17" s="45">
        <f>AVERAGE(H6:H10)</f>
        <v>0.014344975257588755</v>
      </c>
      <c r="I17" s="27"/>
      <c r="J17" s="47">
        <f>1-(H17/D17)</f>
        <v>0.80121072857818</v>
      </c>
      <c r="K17" s="3"/>
    </row>
    <row r="18" spans="1:11" ht="12.75" customHeight="1">
      <c r="A18" s="42"/>
      <c r="B18" s="11"/>
      <c r="C18" s="43"/>
      <c r="D18" s="44"/>
      <c r="E18" s="44"/>
      <c r="F18" s="42"/>
      <c r="G18" s="43"/>
      <c r="H18" s="45"/>
      <c r="I18" s="43"/>
      <c r="J18" s="46"/>
      <c r="K18" s="3"/>
    </row>
    <row r="19" spans="1:11" ht="12.75" customHeight="1">
      <c r="A19" s="42"/>
      <c r="B19" s="11"/>
      <c r="C19" s="43" t="s">
        <v>13</v>
      </c>
      <c r="D19" s="44">
        <f>AVERAGE(D11:D14)</f>
        <v>0.06233548834558167</v>
      </c>
      <c r="E19" s="44"/>
      <c r="F19" s="42"/>
      <c r="G19" s="43" t="s">
        <v>14</v>
      </c>
      <c r="H19" s="45">
        <f>AVERAGE(H11:H14)</f>
        <v>0.01179086543377794</v>
      </c>
      <c r="I19" s="27"/>
      <c r="J19" s="47">
        <f>1-(H19/D19)</f>
        <v>0.8108482704360866</v>
      </c>
      <c r="K19" s="3"/>
    </row>
    <row r="20" spans="1:11" ht="12.75" customHeight="1">
      <c r="A20" s="42"/>
      <c r="B20" s="11"/>
      <c r="C20" s="43"/>
      <c r="D20" s="44"/>
      <c r="E20" s="44"/>
      <c r="F20" s="42"/>
      <c r="G20" s="43"/>
      <c r="H20" s="45"/>
      <c r="I20" s="43"/>
      <c r="J20" s="46"/>
      <c r="K20" s="3"/>
    </row>
    <row r="21" spans="1:11" ht="12.75" customHeight="1">
      <c r="A21" s="42"/>
      <c r="B21" s="11"/>
      <c r="C21" s="43" t="s">
        <v>15</v>
      </c>
      <c r="D21" s="44">
        <f>AVERAGE(D6:D14)</f>
        <v>0.0677945045738276</v>
      </c>
      <c r="E21" s="44"/>
      <c r="F21" s="42"/>
      <c r="G21" s="43" t="s">
        <v>16</v>
      </c>
      <c r="H21" s="45">
        <f>AVERAGE(H6:H14)</f>
        <v>0.01320981533589506</v>
      </c>
      <c r="I21" s="27"/>
      <c r="J21" s="47">
        <f>1-(H21/D21)</f>
        <v>0.8051491722089408</v>
      </c>
      <c r="K21" s="3"/>
    </row>
    <row r="22" spans="1:10" ht="12.75" customHeight="1">
      <c r="A22" s="48"/>
      <c r="B22" s="49"/>
      <c r="C22" s="49"/>
      <c r="D22" s="50"/>
      <c r="E22" s="50"/>
      <c r="F22" s="48"/>
      <c r="G22" s="49"/>
      <c r="H22" s="49"/>
      <c r="I22" s="49"/>
      <c r="J22" s="51"/>
    </row>
    <row r="23" spans="4:5" ht="12.75" customHeight="1">
      <c r="D23" s="5"/>
      <c r="E23" s="5"/>
    </row>
    <row r="24" spans="1:9" ht="12.75" customHeight="1">
      <c r="A24" s="52" t="s">
        <v>17</v>
      </c>
      <c r="B24" s="53"/>
      <c r="C24" s="53"/>
      <c r="D24" s="54"/>
      <c r="E24" s="54"/>
      <c r="F24" s="55"/>
      <c r="G24" s="13"/>
      <c r="H24" s="55"/>
      <c r="I24" s="2"/>
    </row>
    <row r="25" spans="1:8" ht="12.75" customHeight="1">
      <c r="A25" s="52" t="s">
        <v>18</v>
      </c>
      <c r="B25" s="11"/>
      <c r="C25" s="53"/>
      <c r="D25" s="54"/>
      <c r="E25" s="54"/>
      <c r="F25" s="13"/>
      <c r="G25" s="13"/>
      <c r="H25" s="13"/>
    </row>
    <row r="26" spans="3:7" ht="12.75" customHeight="1">
      <c r="C26" s="4"/>
      <c r="D26" s="6"/>
      <c r="E26" s="6"/>
      <c r="G26" s="2"/>
    </row>
    <row r="27" spans="4:5" ht="12.75" customHeight="1">
      <c r="D27" s="5"/>
      <c r="E27" s="5"/>
    </row>
    <row r="28" spans="2:5" ht="12.75" customHeight="1">
      <c r="B28" s="4" t="s">
        <v>19</v>
      </c>
      <c r="C28" s="4">
        <v>0.67</v>
      </c>
      <c r="D28" s="6">
        <v>0.33</v>
      </c>
      <c r="E28" s="6"/>
    </row>
    <row r="29" spans="2:5" ht="12.75" customHeight="1">
      <c r="B29" s="1" t="s">
        <v>20</v>
      </c>
      <c r="C29" s="4">
        <v>0.21</v>
      </c>
      <c r="D29" s="6">
        <v>0.71</v>
      </c>
      <c r="E29" s="6"/>
    </row>
    <row r="30" spans="2:5" ht="12.75" customHeight="1">
      <c r="B30" s="1" t="s">
        <v>21</v>
      </c>
      <c r="C30" s="4">
        <v>0.14</v>
      </c>
      <c r="D30" s="6">
        <v>0.08</v>
      </c>
      <c r="E30" s="6"/>
    </row>
    <row r="31" spans="4:5" ht="12.75" customHeight="1">
      <c r="D31" s="5"/>
      <c r="E31" s="5"/>
    </row>
    <row r="32" spans="4:5" ht="12.75" customHeight="1">
      <c r="D32" s="5"/>
      <c r="E32" s="5"/>
    </row>
    <row r="33" spans="4:5" ht="12.75" customHeight="1">
      <c r="D33" s="5"/>
      <c r="E33" s="5"/>
    </row>
    <row r="34" spans="4:5" ht="12.75" customHeight="1">
      <c r="D34" s="5"/>
      <c r="E34" s="5"/>
    </row>
    <row r="35" spans="4:5" ht="12.75" customHeight="1">
      <c r="D35" s="5"/>
      <c r="E35" s="5"/>
    </row>
    <row r="36" spans="4:5" ht="12.75" customHeight="1">
      <c r="D36" s="5"/>
      <c r="E36" s="5"/>
    </row>
    <row r="37" spans="4:5" ht="12.75" customHeight="1">
      <c r="D37" s="5"/>
      <c r="E37" s="5"/>
    </row>
    <row r="38" spans="4:5" ht="12.75" customHeight="1">
      <c r="D38" s="5"/>
      <c r="E38" s="5"/>
    </row>
    <row r="39" spans="4:5" ht="12.75" customHeight="1">
      <c r="D39" s="5"/>
      <c r="E39" s="5"/>
    </row>
    <row r="40" spans="4:5" ht="12.75" customHeight="1">
      <c r="D40" s="5"/>
      <c r="E40" s="5"/>
    </row>
    <row r="41" spans="4:5" ht="12.75" customHeight="1">
      <c r="D41" s="5"/>
      <c r="E41" s="5"/>
    </row>
    <row r="42" spans="4:5" ht="12.75" customHeight="1">
      <c r="D42" s="5"/>
      <c r="E42" s="5"/>
    </row>
    <row r="43" spans="4:5" ht="12.75" customHeight="1">
      <c r="D43" s="5"/>
      <c r="E43" s="5"/>
    </row>
    <row r="44" spans="4:5" ht="12.75" customHeight="1">
      <c r="D44" s="5"/>
      <c r="E44" s="5"/>
    </row>
    <row r="45" spans="4:5" ht="12.75" customHeight="1">
      <c r="D45" s="5"/>
      <c r="E45" s="5"/>
    </row>
    <row r="46" spans="4:5" ht="12.75" customHeight="1">
      <c r="D46" s="5"/>
      <c r="E46" s="5"/>
    </row>
  </sheetData>
  <printOptions/>
  <pageMargins left="0.46" right="0.38" top="0.6" bottom="0.58" header="0.499" footer="0.499"/>
  <pageSetup firstPageNumber="1" useFirstPageNumber="1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showOutlineSymbols="0" zoomScale="75" zoomScaleNormal="75" zoomScaleSheetLayoutView="100" workbookViewId="0" topLeftCell="A1">
      <selection activeCell="I17" sqref="I17"/>
    </sheetView>
  </sheetViews>
  <sheetFormatPr defaultColWidth="9.140625" defaultRowHeight="12.75" customHeight="1"/>
  <cols>
    <col min="1" max="1" width="5.7109375" style="1" customWidth="1"/>
    <col min="4" max="4" width="11.28125" style="1" customWidth="1"/>
    <col min="6" max="6" width="10.421875" style="1" customWidth="1"/>
    <col min="7" max="7" width="10.7109375" style="1" customWidth="1"/>
    <col min="8" max="8" width="11.140625" style="1" customWidth="1"/>
    <col min="10" max="10" width="12.7109375" style="1" customWidth="1"/>
  </cols>
  <sheetData>
    <row r="1" spans="1:10" ht="20.25" customHeight="1">
      <c r="A1" s="8"/>
      <c r="B1" s="7"/>
      <c r="C1" s="7"/>
      <c r="D1" s="7"/>
      <c r="E1" s="7"/>
      <c r="F1" s="9" t="s">
        <v>22</v>
      </c>
      <c r="G1" s="7"/>
      <c r="H1" s="7"/>
      <c r="I1" s="7"/>
      <c r="J1" s="7"/>
    </row>
    <row r="2" spans="1:10" ht="12.75" customHeight="1">
      <c r="A2" s="10" t="s">
        <v>0</v>
      </c>
      <c r="B2" s="11"/>
      <c r="C2" s="11"/>
      <c r="D2" s="12"/>
      <c r="E2" s="12"/>
      <c r="F2" s="13"/>
      <c r="G2" s="10" t="s">
        <v>1</v>
      </c>
      <c r="H2" s="13"/>
      <c r="I2" s="11"/>
      <c r="J2" s="13"/>
    </row>
    <row r="3" spans="1:10" ht="12.75" customHeight="1">
      <c r="A3" s="13"/>
      <c r="B3" s="11"/>
      <c r="C3" s="11"/>
      <c r="D3" s="12"/>
      <c r="E3" s="12"/>
      <c r="F3" s="13"/>
      <c r="G3" s="13"/>
      <c r="H3" s="13"/>
      <c r="I3" s="11"/>
      <c r="J3" s="13"/>
    </row>
    <row r="4" spans="1:10" ht="12.75" customHeight="1">
      <c r="A4" s="13"/>
      <c r="B4" s="14">
        <v>0.335</v>
      </c>
      <c r="C4" s="14">
        <v>0.343</v>
      </c>
      <c r="D4" s="12"/>
      <c r="E4" s="12"/>
      <c r="F4" s="14">
        <v>0.335</v>
      </c>
      <c r="G4" s="14">
        <v>0.343</v>
      </c>
      <c r="H4" s="13"/>
      <c r="I4" s="11"/>
      <c r="J4" s="15"/>
    </row>
    <row r="5" spans="1:10" ht="12.75" customHeight="1">
      <c r="A5" s="16" t="s">
        <v>2</v>
      </c>
      <c r="B5" s="17" t="s">
        <v>3</v>
      </c>
      <c r="C5" s="18" t="s">
        <v>4</v>
      </c>
      <c r="D5" s="19" t="s">
        <v>5</v>
      </c>
      <c r="E5" s="20" t="s">
        <v>6</v>
      </c>
      <c r="F5" s="17" t="s">
        <v>7</v>
      </c>
      <c r="G5" s="18" t="s">
        <v>8</v>
      </c>
      <c r="H5" s="21" t="s">
        <v>5</v>
      </c>
      <c r="I5" s="20" t="s">
        <v>6</v>
      </c>
      <c r="J5" s="22" t="s">
        <v>9</v>
      </c>
    </row>
    <row r="6" spans="1:10" ht="12.75" customHeight="1">
      <c r="A6" s="23">
        <v>100</v>
      </c>
      <c r="B6" s="24">
        <v>0.306</v>
      </c>
      <c r="C6" s="25">
        <v>0.259</v>
      </c>
      <c r="D6" s="26">
        <f aca="true" t="shared" si="0" ref="D6:D14">SQRT((ABS(B6-$B$4))^2+(ABS(C6-$C$4))^2)</f>
        <v>0.08886506625215561</v>
      </c>
      <c r="E6" s="27" t="str">
        <f>IF(C6&gt;0.343,"+ G",(IF(B6&gt;0.335,"+ R","+ B")))</f>
        <v>+ B</v>
      </c>
      <c r="F6" s="28">
        <v>0.308</v>
      </c>
      <c r="G6" s="25">
        <v>0.311</v>
      </c>
      <c r="H6" s="29">
        <f aca="true" t="shared" si="1" ref="H6:H14">SQRT((ABS(F6-$B$4))^2+(ABS(G6-$C$4))^2)</f>
        <v>0.04186884283091668</v>
      </c>
      <c r="I6" s="27" t="str">
        <f>IF(G6&gt;0.343,"+ G",(IF(F6&gt;0.335,"+ R","+ B")))</f>
        <v>+ B</v>
      </c>
      <c r="J6" s="30">
        <f aca="true" t="shared" si="2" ref="J6:J14">1-(H6/D6)</f>
        <v>0.5288492475534382</v>
      </c>
    </row>
    <row r="7" spans="1:10" ht="12.75" customHeight="1">
      <c r="A7" s="23">
        <v>90</v>
      </c>
      <c r="B7" s="24">
        <v>0.309</v>
      </c>
      <c r="C7" s="25">
        <v>0.259</v>
      </c>
      <c r="D7" s="26">
        <f t="shared" si="0"/>
        <v>0.08793179174792246</v>
      </c>
      <c r="E7" s="27" t="str">
        <f>IF(C7&gt;0.343,"+ G",(IF(B7&gt;0.335,"+ R","+ B")))</f>
        <v>+ B</v>
      </c>
      <c r="F7" s="28">
        <v>0.307</v>
      </c>
      <c r="G7" s="25">
        <v>0.308</v>
      </c>
      <c r="H7" s="29">
        <f t="shared" si="1"/>
        <v>0.04482186966202998</v>
      </c>
      <c r="I7" s="27" t="str">
        <f>IF(G7&gt;0.343,"+ G",(IF(F7&gt;0.335,"+ R","+ B")))</f>
        <v>+ B</v>
      </c>
      <c r="J7" s="30">
        <f t="shared" si="2"/>
        <v>0.4902654799697178</v>
      </c>
    </row>
    <row r="8" spans="1:10" ht="12.75" customHeight="1">
      <c r="A8" s="23">
        <v>80</v>
      </c>
      <c r="B8" s="24">
        <v>0.31</v>
      </c>
      <c r="C8" s="25">
        <v>0.251</v>
      </c>
      <c r="D8" s="26">
        <f t="shared" si="0"/>
        <v>0.09533624704172074</v>
      </c>
      <c r="E8" s="27" t="str">
        <f>IF(C8&gt;0.343,"+ G",(IF(B8&gt;0.335,"+ R","+ B")))</f>
        <v>+ B</v>
      </c>
      <c r="F8" s="24">
        <v>0.31</v>
      </c>
      <c r="G8" s="25">
        <v>0.312</v>
      </c>
      <c r="H8" s="29">
        <f t="shared" si="1"/>
        <v>0.039824615503479786</v>
      </c>
      <c r="I8" s="27" t="str">
        <f>IF(G8&gt;0.343,"+ G",(IF(F8&gt;0.335,"+ R","+ B")))</f>
        <v>+ B</v>
      </c>
      <c r="J8" s="30">
        <f t="shared" si="2"/>
        <v>0.5822720451115317</v>
      </c>
    </row>
    <row r="9" spans="1:10" ht="12.75" customHeight="1">
      <c r="A9" s="23">
        <v>70</v>
      </c>
      <c r="B9" s="24">
        <v>0.309</v>
      </c>
      <c r="C9" s="25">
        <v>0.259</v>
      </c>
      <c r="D9" s="26">
        <f t="shared" si="0"/>
        <v>0.08793179174792246</v>
      </c>
      <c r="E9" s="27" t="str">
        <f>IF(C9&gt;0.343,"+ G",(IF(B9&gt;0.335,"+ R","+ B")))</f>
        <v>+ B</v>
      </c>
      <c r="F9" s="28">
        <v>0.316</v>
      </c>
      <c r="G9" s="25">
        <v>0.322</v>
      </c>
      <c r="H9" s="29">
        <f t="shared" si="1"/>
        <v>0.02831960451701262</v>
      </c>
      <c r="I9" s="27" t="str">
        <f>IF(G9&gt;0.343,"+ G",(IF(F9&gt;0.335,"+ R","+ B")))</f>
        <v>+ B</v>
      </c>
      <c r="J9" s="30">
        <f t="shared" si="2"/>
        <v>0.6779366830349876</v>
      </c>
    </row>
    <row r="10" spans="1:10" ht="12.75" customHeight="1">
      <c r="A10" s="23">
        <v>60</v>
      </c>
      <c r="B10" s="24">
        <v>0.308</v>
      </c>
      <c r="C10" s="25">
        <v>0.257</v>
      </c>
      <c r="D10" s="26">
        <f t="shared" si="0"/>
        <v>0.09013878188659975</v>
      </c>
      <c r="E10" s="27" t="str">
        <f>IF(C10&gt;0.343,"+ G",(IF(B10&gt;0.335,"+ R","+ B")))</f>
        <v>+ B</v>
      </c>
      <c r="F10" s="28">
        <v>0.319</v>
      </c>
      <c r="G10" s="25">
        <v>0.327</v>
      </c>
      <c r="H10" s="29">
        <f t="shared" si="1"/>
        <v>0.02262741699796954</v>
      </c>
      <c r="I10" s="27" t="str">
        <f>IF(G10&gt;0.343,"+ G",(IF(F10&gt;0.335,"+ R","+ B")))</f>
        <v>+ B</v>
      </c>
      <c r="J10" s="30">
        <f t="shared" si="2"/>
        <v>0.7489713470231243</v>
      </c>
    </row>
    <row r="11" spans="1:10" ht="12.75" customHeight="1">
      <c r="A11" s="23">
        <v>50</v>
      </c>
      <c r="B11" s="24">
        <v>0.307</v>
      </c>
      <c r="C11" s="25">
        <v>0.257</v>
      </c>
      <c r="D11" s="26">
        <f t="shared" si="0"/>
        <v>0.09044335243676013</v>
      </c>
      <c r="E11" s="27" t="str">
        <f>IF(C11&gt;0.343,"+ G",(IF(B11&gt;0.335,"+ R","+ B")))</f>
        <v>+ B</v>
      </c>
      <c r="F11" s="28">
        <v>0.319</v>
      </c>
      <c r="G11" s="25">
        <v>0.326</v>
      </c>
      <c r="H11" s="29">
        <f t="shared" si="1"/>
        <v>0.023345235059857524</v>
      </c>
      <c r="I11" s="27" t="str">
        <f>IF(G11&gt;0.343,"+ G",(IF(F11&gt;0.335,"+ R","+ B")))</f>
        <v>+ B</v>
      </c>
      <c r="J11" s="30">
        <f t="shared" si="2"/>
        <v>0.7418800339562712</v>
      </c>
    </row>
    <row r="12" spans="1:10" ht="12.75" customHeight="1">
      <c r="A12" s="23">
        <v>40</v>
      </c>
      <c r="B12" s="24">
        <v>0.306</v>
      </c>
      <c r="C12" s="25">
        <v>0.254</v>
      </c>
      <c r="D12" s="26">
        <f t="shared" si="0"/>
        <v>0.09360555539069253</v>
      </c>
      <c r="E12" s="27" t="str">
        <f>IF(C12&gt;0.343,"+ G",(IF(B12&gt;0.335,"+ R","+ B")))</f>
        <v>+ B</v>
      </c>
      <c r="F12" s="28">
        <v>0.316</v>
      </c>
      <c r="G12" s="25">
        <v>0.322</v>
      </c>
      <c r="H12" s="29">
        <f t="shared" si="1"/>
        <v>0.02831960451701262</v>
      </c>
      <c r="I12" s="27" t="str">
        <f>IF(G12&gt;0.343,"+ G",(IF(F12&gt;0.335,"+ R","+ B")))</f>
        <v>+ B</v>
      </c>
      <c r="J12" s="30">
        <f t="shared" si="2"/>
        <v>0.6974580792901474</v>
      </c>
    </row>
    <row r="13" spans="1:10" ht="12.75" customHeight="1">
      <c r="A13" s="23">
        <v>30</v>
      </c>
      <c r="B13" s="24">
        <v>0.31</v>
      </c>
      <c r="C13" s="25">
        <v>0.265</v>
      </c>
      <c r="D13" s="26">
        <f t="shared" si="0"/>
        <v>0.08190848551890093</v>
      </c>
      <c r="E13" s="27" t="str">
        <f>IF(C13&gt;0.343,"+ G",(IF(B13&gt;0.335,"+ R","+ B")))</f>
        <v>+ B</v>
      </c>
      <c r="F13" s="28">
        <v>0.313</v>
      </c>
      <c r="G13" s="25">
        <v>0.321</v>
      </c>
      <c r="H13" s="29">
        <f t="shared" si="1"/>
        <v>0.03111269837220812</v>
      </c>
      <c r="I13" s="27" t="str">
        <f>IF(G13&gt;0.343,"+ G",(IF(F13&gt;0.335,"+ R","+ B")))</f>
        <v>+ B</v>
      </c>
      <c r="J13" s="30">
        <f t="shared" si="2"/>
        <v>0.6201529282942406</v>
      </c>
    </row>
    <row r="14" spans="1:10" ht="12.75" customHeight="1">
      <c r="A14" s="31">
        <v>20</v>
      </c>
      <c r="B14" s="32">
        <v>0.327</v>
      </c>
      <c r="C14" s="33">
        <v>0.294</v>
      </c>
      <c r="D14" s="26">
        <f t="shared" si="0"/>
        <v>0.04964876634922568</v>
      </c>
      <c r="E14" s="27" t="str">
        <f>IF(C14&gt;0.343,"+ G",(IF(B14&gt;0.335,"+ R","+ B")))</f>
        <v>+ B</v>
      </c>
      <c r="F14" s="34">
        <v>0.294</v>
      </c>
      <c r="G14" s="33">
        <v>0.313</v>
      </c>
      <c r="H14" s="29">
        <f t="shared" si="1"/>
        <v>0.0508035431835222</v>
      </c>
      <c r="I14" s="27" t="str">
        <f>IF(G14&gt;0.343,"+ G",(IF(F14&gt;0.335,"+ R","+ B")))</f>
        <v>+ B</v>
      </c>
      <c r="J14" s="35">
        <f t="shared" si="2"/>
        <v>-0.023258923014801702</v>
      </c>
    </row>
    <row r="15" spans="1:10" ht="12.75" customHeight="1">
      <c r="A15" s="36"/>
      <c r="B15" s="37"/>
      <c r="C15" s="37"/>
      <c r="D15" s="38"/>
      <c r="E15" s="38"/>
      <c r="F15" s="36"/>
      <c r="G15" s="37"/>
      <c r="H15" s="39"/>
      <c r="I15" s="40"/>
      <c r="J15" s="41" t="s">
        <v>10</v>
      </c>
    </row>
    <row r="16" spans="1:11" ht="12.75" customHeight="1">
      <c r="A16" s="42"/>
      <c r="B16" s="11"/>
      <c r="C16" s="43"/>
      <c r="D16" s="44"/>
      <c r="E16" s="44"/>
      <c r="F16" s="42"/>
      <c r="G16" s="43"/>
      <c r="H16" s="45"/>
      <c r="I16" s="43"/>
      <c r="J16" s="46"/>
      <c r="K16" s="3"/>
    </row>
    <row r="17" spans="1:11" ht="12.75" customHeight="1">
      <c r="A17" s="42"/>
      <c r="B17" s="11"/>
      <c r="C17" s="43" t="s">
        <v>11</v>
      </c>
      <c r="D17" s="44">
        <f>AVERAGE(D6:D10)</f>
        <v>0.0900407357352642</v>
      </c>
      <c r="E17" s="44"/>
      <c r="F17" s="42"/>
      <c r="G17" s="43" t="s">
        <v>12</v>
      </c>
      <c r="H17" s="45">
        <f>AVERAGE(H6:H10)</f>
        <v>0.03549246990228173</v>
      </c>
      <c r="I17" s="27"/>
      <c r="J17" s="47">
        <f>1-(H17/D17)</f>
        <v>0.6058176378452091</v>
      </c>
      <c r="K17" s="3"/>
    </row>
    <row r="18" spans="1:11" ht="12.75" customHeight="1">
      <c r="A18" s="42"/>
      <c r="B18" s="11"/>
      <c r="C18" s="43"/>
      <c r="D18" s="44"/>
      <c r="E18" s="44"/>
      <c r="F18" s="42"/>
      <c r="G18" s="43"/>
      <c r="H18" s="45"/>
      <c r="I18" s="43"/>
      <c r="J18" s="46"/>
      <c r="K18" s="3"/>
    </row>
    <row r="19" spans="1:11" ht="12.75" customHeight="1">
      <c r="A19" s="42"/>
      <c r="B19" s="11"/>
      <c r="C19" s="43" t="s">
        <v>13</v>
      </c>
      <c r="D19" s="44">
        <f>AVERAGE(D11:D14)</f>
        <v>0.07890153992389481</v>
      </c>
      <c r="E19" s="44"/>
      <c r="F19" s="42"/>
      <c r="G19" s="43" t="s">
        <v>14</v>
      </c>
      <c r="H19" s="45">
        <f>AVERAGE(H11:H14)</f>
        <v>0.03339527028315011</v>
      </c>
      <c r="I19" s="27"/>
      <c r="J19" s="47">
        <f>1-(H19/D19)</f>
        <v>0.5767475474450585</v>
      </c>
      <c r="K19" s="3"/>
    </row>
    <row r="20" spans="1:11" ht="12.75" customHeight="1">
      <c r="A20" s="42"/>
      <c r="B20" s="11"/>
      <c r="C20" s="43"/>
      <c r="D20" s="44"/>
      <c r="E20" s="44"/>
      <c r="F20" s="42"/>
      <c r="G20" s="43"/>
      <c r="H20" s="45"/>
      <c r="I20" s="43"/>
      <c r="J20" s="46"/>
      <c r="K20" s="3"/>
    </row>
    <row r="21" spans="1:11" ht="12.75" customHeight="1">
      <c r="A21" s="42"/>
      <c r="B21" s="11"/>
      <c r="C21" s="43" t="s">
        <v>15</v>
      </c>
      <c r="D21" s="44">
        <f>AVERAGE(D6:D14)</f>
        <v>0.08508998204132225</v>
      </c>
      <c r="E21" s="44"/>
      <c r="F21" s="42"/>
      <c r="G21" s="43" t="s">
        <v>16</v>
      </c>
      <c r="H21" s="45">
        <f>AVERAGE(H6:H14)</f>
        <v>0.034560381182667674</v>
      </c>
      <c r="I21" s="27"/>
      <c r="J21" s="47">
        <f>1-(H21/D21)</f>
        <v>0.5938372490678854</v>
      </c>
      <c r="K21" s="3"/>
    </row>
    <row r="22" spans="1:10" ht="12.75" customHeight="1">
      <c r="A22" s="48"/>
      <c r="B22" s="49"/>
      <c r="C22" s="49"/>
      <c r="D22" s="50"/>
      <c r="E22" s="50"/>
      <c r="F22" s="48"/>
      <c r="G22" s="49"/>
      <c r="H22" s="49"/>
      <c r="I22" s="49"/>
      <c r="J22" s="51"/>
    </row>
    <row r="23" spans="4:5" ht="12.75" customHeight="1">
      <c r="D23" s="5"/>
      <c r="E23" s="5"/>
    </row>
    <row r="24" spans="1:9" ht="12.75" customHeight="1">
      <c r="A24" s="52" t="s">
        <v>17</v>
      </c>
      <c r="B24" s="53"/>
      <c r="C24" s="53"/>
      <c r="D24" s="54"/>
      <c r="E24" s="54"/>
      <c r="F24" s="55"/>
      <c r="G24" s="13"/>
      <c r="H24" s="55"/>
      <c r="I24" s="2"/>
    </row>
    <row r="25" spans="1:8" ht="12.75" customHeight="1">
      <c r="A25" s="52" t="s">
        <v>18</v>
      </c>
      <c r="B25" s="11"/>
      <c r="C25" s="53"/>
      <c r="D25" s="54"/>
      <c r="E25" s="54"/>
      <c r="F25" s="13"/>
      <c r="G25" s="13"/>
      <c r="H25" s="13"/>
    </row>
    <row r="26" spans="3:7" ht="12.75" customHeight="1">
      <c r="C26" s="4"/>
      <c r="D26" s="6"/>
      <c r="E26" s="6"/>
      <c r="G26" s="2"/>
    </row>
    <row r="27" spans="4:5" ht="12.75" customHeight="1">
      <c r="D27" s="5"/>
      <c r="E27" s="5"/>
    </row>
    <row r="28" spans="2:5" ht="12.75" customHeight="1">
      <c r="B28" s="4" t="s">
        <v>19</v>
      </c>
      <c r="C28" s="4">
        <v>0.67</v>
      </c>
      <c r="D28" s="6">
        <v>0.33</v>
      </c>
      <c r="E28" s="6"/>
    </row>
    <row r="29" spans="2:5" ht="12.75" customHeight="1">
      <c r="B29" s="1" t="s">
        <v>20</v>
      </c>
      <c r="C29" s="4">
        <v>0.21</v>
      </c>
      <c r="D29" s="6">
        <v>0.71</v>
      </c>
      <c r="E29" s="6"/>
    </row>
    <row r="30" spans="2:5" ht="12.75" customHeight="1">
      <c r="B30" s="1" t="s">
        <v>21</v>
      </c>
      <c r="C30" s="4">
        <v>0.14</v>
      </c>
      <c r="D30" s="6">
        <v>0.08</v>
      </c>
      <c r="E30" s="6"/>
    </row>
    <row r="31" spans="4:5" ht="12.75" customHeight="1">
      <c r="D31" s="5"/>
      <c r="E31" s="5"/>
    </row>
    <row r="32" spans="4:5" ht="12.75" customHeight="1">
      <c r="D32" s="5"/>
      <c r="E32" s="5"/>
    </row>
    <row r="33" spans="4:5" ht="12.75" customHeight="1">
      <c r="D33" s="5"/>
      <c r="E33" s="5"/>
    </row>
    <row r="34" spans="4:5" ht="12.75" customHeight="1">
      <c r="D34" s="5"/>
      <c r="E34" s="5"/>
    </row>
    <row r="35" spans="4:5" ht="12.75" customHeight="1">
      <c r="D35" s="5"/>
      <c r="E35" s="5"/>
    </row>
    <row r="36" spans="4:5" ht="12.75" customHeight="1">
      <c r="D36" s="5"/>
      <c r="E36" s="5"/>
    </row>
    <row r="37" spans="4:5" ht="12.75" customHeight="1">
      <c r="D37" s="5"/>
      <c r="E37" s="5"/>
    </row>
    <row r="38" spans="4:5" ht="12.75" customHeight="1">
      <c r="D38" s="5"/>
      <c r="E38" s="5"/>
    </row>
    <row r="39" spans="4:5" ht="12.75" customHeight="1">
      <c r="D39" s="5"/>
      <c r="E39" s="5"/>
    </row>
    <row r="40" spans="4:5" ht="12.75" customHeight="1">
      <c r="D40" s="5"/>
      <c r="E40" s="5"/>
    </row>
    <row r="41" spans="4:5" ht="12.75" customHeight="1">
      <c r="D41" s="5"/>
      <c r="E41" s="5"/>
    </row>
    <row r="42" spans="4:5" ht="12.75" customHeight="1">
      <c r="D42" s="5"/>
      <c r="E42" s="5"/>
    </row>
    <row r="43" spans="4:5" ht="12.75" customHeight="1">
      <c r="D43" s="5"/>
      <c r="E43" s="5"/>
    </row>
    <row r="44" spans="4:5" ht="12.75" customHeight="1">
      <c r="D44" s="5"/>
      <c r="E44" s="5"/>
    </row>
    <row r="45" spans="4:5" ht="12.75" customHeight="1">
      <c r="D45" s="5"/>
      <c r="E45" s="5"/>
    </row>
    <row r="46" spans="4:5" ht="12.75" customHeight="1">
      <c r="D46" s="5"/>
      <c r="E46" s="5"/>
    </row>
  </sheetData>
  <printOptions/>
  <pageMargins left="0.42" right="0.38" top="0.58" bottom="0.58" header="0.499" footer="0.499"/>
  <pageSetup firstPageNumber="1" useFirstPageNumber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Hsi Huo Chen</cp:lastModifiedBy>
  <cp:lastPrinted>2003-01-17T16:58:35Z</cp:lastPrinted>
  <dcterms:modified xsi:type="dcterms:W3CDTF">2003-01-17T17:01:53Z</dcterms:modified>
  <cp:category/>
  <cp:version/>
  <cp:contentType/>
  <cp:contentStatus/>
</cp:coreProperties>
</file>